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小川・美野里地区" sheetId="1" r:id="rId1"/>
    <sheet name="玉里地区" sheetId="2" r:id="rId2"/>
  </sheets>
  <definedNames>
    <definedName name="_xlnm.Print_Area" localSheetId="1">'玉里地区'!$A$1:$N$25</definedName>
    <definedName name="_xlnm.Print_Area" localSheetId="0">'小川・美野里地区'!$A$1:$N$25</definedName>
  </definedNames>
  <calcPr fullCalcOnLoad="1"/>
</workbook>
</file>

<file path=xl/sharedStrings.xml><?xml version="1.0" encoding="utf-8"?>
<sst xmlns="http://schemas.openxmlformats.org/spreadsheetml/2006/main" count="82" uniqueCount="31">
  <si>
    <t>㎥</t>
  </si>
  <si>
    <t>基本使用料</t>
  </si>
  <si>
    <t>２０㎥まで</t>
  </si>
  <si>
    <t>円</t>
  </si>
  <si>
    <t>排除下水量</t>
  </si>
  <si>
    <t>下水量区分</t>
  </si>
  <si>
    <t>単価（税込）</t>
  </si>
  <si>
    <t>金　　　　額</t>
  </si>
  <si>
    <t>―</t>
  </si>
  <si>
    <t>㎥</t>
  </si>
  <si>
    <t>小美玉市役所　下 水 道 課</t>
  </si>
  <si>
    <t>下水道使用量</t>
  </si>
  <si>
    <t>合　　計</t>
  </si>
  <si>
    <t>２１㎥～４０㎥</t>
  </si>
  <si>
    <t>従量使用料</t>
  </si>
  <si>
    <t>＜算定方法＞　※玉里地区（1ヶ月につき／毎月検針）</t>
  </si>
  <si>
    <t>＜算定方法＞　※小川・美野里地区（２ヶ月につき／奇数月検針）</t>
  </si>
  <si>
    <t>上限値</t>
  </si>
  <si>
    <t>範囲</t>
  </si>
  <si>
    <t>下限値</t>
  </si>
  <si>
    <t>【10％対応版】戸別浄化槽使用料金算定表</t>
  </si>
  <si>
    <t>４１㎥～６０㎥</t>
  </si>
  <si>
    <t>２０１㎥以上</t>
  </si>
  <si>
    <t>１０１㎥～２００㎥</t>
  </si>
  <si>
    <t>６１㎥～１００㎥</t>
  </si>
  <si>
    <t>１０㎥まで</t>
  </si>
  <si>
    <t>１１㎥～２０㎥</t>
  </si>
  <si>
    <t>２１㎥～３０㎥</t>
  </si>
  <si>
    <t>３１㎥～５０㎥</t>
  </si>
  <si>
    <t>５１㎥～１００㎥</t>
  </si>
  <si>
    <t>１０１㎥以上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</si>
</sst>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#,##0.0_ "/>
    <numFmt numFmtId="180" formatCode="0.0_);[Red]\(0.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IPAexゴシック"/>
      <family val="3"/>
    </font>
    <font>
      <sz val="12"/>
      <name val="IPAexゴシック"/>
      <family val="3"/>
    </font>
    <font>
      <b/>
      <sz val="12"/>
      <name val="IPAexゴシック"/>
      <family val="3"/>
    </font>
    <font>
      <sz val="12"/>
      <color indexed="8"/>
      <name val="IPAexゴシック"/>
      <family val="3"/>
    </font>
    <font>
      <sz val="12"/>
      <color indexed="9"/>
      <name val="IPAex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IPAexゴシック"/>
      <family val="3"/>
    </font>
    <font>
      <sz val="12"/>
      <color indexed="60"/>
      <name val="IPAexゴシック"/>
      <family val="3"/>
    </font>
    <font>
      <sz val="12"/>
      <color indexed="52"/>
      <name val="IPAexゴシック"/>
      <family val="3"/>
    </font>
    <font>
      <sz val="12"/>
      <color indexed="20"/>
      <name val="IPAexゴシック"/>
      <family val="3"/>
    </font>
    <font>
      <b/>
      <sz val="12"/>
      <color indexed="52"/>
      <name val="IPAexゴシック"/>
      <family val="3"/>
    </font>
    <font>
      <sz val="12"/>
      <color indexed="10"/>
      <name val="IPAexゴシック"/>
      <family val="3"/>
    </font>
    <font>
      <b/>
      <sz val="15"/>
      <color indexed="56"/>
      <name val="IPAexゴシック"/>
      <family val="3"/>
    </font>
    <font>
      <b/>
      <sz val="13"/>
      <color indexed="56"/>
      <name val="IPAexゴシック"/>
      <family val="3"/>
    </font>
    <font>
      <b/>
      <sz val="11"/>
      <color indexed="56"/>
      <name val="IPAexゴシック"/>
      <family val="3"/>
    </font>
    <font>
      <b/>
      <sz val="12"/>
      <color indexed="8"/>
      <name val="IPAexゴシック"/>
      <family val="3"/>
    </font>
    <font>
      <b/>
      <sz val="12"/>
      <color indexed="63"/>
      <name val="IPAexゴシック"/>
      <family val="3"/>
    </font>
    <font>
      <i/>
      <sz val="12"/>
      <color indexed="23"/>
      <name val="IPAexゴシック"/>
      <family val="3"/>
    </font>
    <font>
      <sz val="12"/>
      <color indexed="62"/>
      <name val="IPAexゴシック"/>
      <family val="3"/>
    </font>
    <font>
      <sz val="12"/>
      <color indexed="17"/>
      <name val="IPAex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IPAexゴシック"/>
      <family val="3"/>
    </font>
    <font>
      <sz val="12"/>
      <color theme="0"/>
      <name val="IPAexゴシック"/>
      <family val="3"/>
    </font>
    <font>
      <b/>
      <sz val="18"/>
      <color theme="3"/>
      <name val="Cambria"/>
      <family val="3"/>
    </font>
    <font>
      <b/>
      <sz val="12"/>
      <color theme="0"/>
      <name val="IPAexゴシック"/>
      <family val="3"/>
    </font>
    <font>
      <sz val="12"/>
      <color rgb="FF9C6500"/>
      <name val="IPAexゴシック"/>
      <family val="3"/>
    </font>
    <font>
      <sz val="12"/>
      <color rgb="FFFA7D00"/>
      <name val="IPAexゴシック"/>
      <family val="3"/>
    </font>
    <font>
      <sz val="12"/>
      <color rgb="FF9C0006"/>
      <name val="IPAexゴシック"/>
      <family val="3"/>
    </font>
    <font>
      <b/>
      <sz val="12"/>
      <color rgb="FFFA7D00"/>
      <name val="IPAexゴシック"/>
      <family val="3"/>
    </font>
    <font>
      <sz val="12"/>
      <color rgb="FFFF0000"/>
      <name val="IPAexゴシック"/>
      <family val="3"/>
    </font>
    <font>
      <b/>
      <sz val="15"/>
      <color theme="3"/>
      <name val="IPAexゴシック"/>
      <family val="3"/>
    </font>
    <font>
      <b/>
      <sz val="13"/>
      <color theme="3"/>
      <name val="IPAexゴシック"/>
      <family val="3"/>
    </font>
    <font>
      <b/>
      <sz val="11"/>
      <color theme="3"/>
      <name val="IPAexゴシック"/>
      <family val="3"/>
    </font>
    <font>
      <b/>
      <sz val="12"/>
      <color theme="1"/>
      <name val="IPAexゴシック"/>
      <family val="3"/>
    </font>
    <font>
      <b/>
      <sz val="12"/>
      <color rgb="FF3F3F3F"/>
      <name val="IPAexゴシック"/>
      <family val="3"/>
    </font>
    <font>
      <i/>
      <sz val="12"/>
      <color rgb="FF7F7F7F"/>
      <name val="IPAexゴシック"/>
      <family val="3"/>
    </font>
    <font>
      <sz val="12"/>
      <color rgb="FF3F3F76"/>
      <name val="IPAexゴシック"/>
      <family val="3"/>
    </font>
    <font>
      <sz val="12"/>
      <color rgb="FF006100"/>
      <name val="IPAex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78" fontId="3" fillId="0" borderId="0" xfId="0" applyNumberFormat="1" applyFont="1" applyBorder="1" applyAlignment="1" applyProtection="1">
      <alignment vertical="center"/>
      <protection/>
    </xf>
    <xf numFmtId="178" fontId="3" fillId="7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 inden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 indent="3"/>
      <protection/>
    </xf>
    <xf numFmtId="0" fontId="3" fillId="0" borderId="0" xfId="0" applyFont="1" applyAlignment="1" applyProtection="1">
      <alignment horizontal="left" vertical="center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 indent="1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78" fontId="3" fillId="0" borderId="12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distributed" vertical="center" inden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distributed" vertical="center" indent="3"/>
      <protection/>
    </xf>
    <xf numFmtId="0" fontId="4" fillId="0" borderId="0" xfId="0" applyFont="1" applyBorder="1" applyAlignment="1" applyProtection="1">
      <alignment horizontal="distributed" vertical="center" indent="3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 indent="1"/>
      <protection/>
    </xf>
    <xf numFmtId="17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178" fontId="4" fillId="0" borderId="0" xfId="0" applyNumberFormat="1" applyFont="1" applyBorder="1" applyAlignment="1" applyProtection="1">
      <alignment horizontal="distributed" vertical="center" indent="3"/>
      <protection/>
    </xf>
    <xf numFmtId="0" fontId="4" fillId="0" borderId="0" xfId="0" applyFont="1" applyBorder="1" applyAlignment="1" applyProtection="1">
      <alignment horizontal="distributed" vertical="center" indent="3"/>
      <protection/>
    </xf>
    <xf numFmtId="0" fontId="3" fillId="0" borderId="20" xfId="0" applyFont="1" applyBorder="1" applyAlignment="1" applyProtection="1">
      <alignment vertical="center"/>
      <protection/>
    </xf>
    <xf numFmtId="178" fontId="3" fillId="0" borderId="12" xfId="0" applyNumberFormat="1" applyFont="1" applyBorder="1" applyAlignment="1" applyProtection="1">
      <alignment vertical="center"/>
      <protection/>
    </xf>
    <xf numFmtId="178" fontId="3" fillId="0" borderId="14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78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19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 inden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distributed" vertical="center" indent="1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distributed" vertical="center" wrapText="1" indent="1"/>
      <protection/>
    </xf>
    <xf numFmtId="0" fontId="4" fillId="0" borderId="0" xfId="0" applyFont="1" applyBorder="1" applyAlignment="1" applyProtection="1">
      <alignment horizontal="center"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178" fontId="3" fillId="0" borderId="17" xfId="0" applyNumberFormat="1" applyFont="1" applyBorder="1" applyAlignment="1" applyProtection="1">
      <alignment vertical="center"/>
      <protection/>
    </xf>
    <xf numFmtId="178" fontId="3" fillId="7" borderId="10" xfId="0" applyNumberFormat="1" applyFont="1" applyFill="1" applyBorder="1" applyAlignment="1" applyProtection="1">
      <alignment vertical="center"/>
      <protection/>
    </xf>
    <xf numFmtId="178" fontId="3" fillId="7" borderId="18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8" fontId="3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5</xdr:row>
      <xdr:rowOff>238125</xdr:rowOff>
    </xdr:from>
    <xdr:to>
      <xdr:col>11</xdr:col>
      <xdr:colOff>257175</xdr:colOff>
      <xdr:row>8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4495800" y="1666875"/>
          <a:ext cx="1362075" cy="666750"/>
        </a:xfrm>
        <a:prstGeom prst="wedgeRoundRectCallout">
          <a:avLst>
            <a:gd name="adj1" fmla="val -26425"/>
            <a:gd name="adj2" fmla="val 83930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実際の水量を入力してください。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5</xdr:row>
      <xdr:rowOff>228600</xdr:rowOff>
    </xdr:from>
    <xdr:to>
      <xdr:col>11</xdr:col>
      <xdr:colOff>219075</xdr:colOff>
      <xdr:row>8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4457700" y="1657350"/>
          <a:ext cx="1362075" cy="666750"/>
        </a:xfrm>
        <a:prstGeom prst="wedgeRoundRectCallout">
          <a:avLst>
            <a:gd name="adj1" fmla="val -26425"/>
            <a:gd name="adj2" fmla="val 83930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実際の水量を入力してください。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1">
      <selection activeCell="K11" sqref="K11"/>
    </sheetView>
  </sheetViews>
  <sheetFormatPr defaultColWidth="6.25390625" defaultRowHeight="21" customHeight="1"/>
  <cols>
    <col min="1" max="1" width="1.625" style="4" customWidth="1"/>
    <col min="2" max="2" width="6.25390625" style="4" customWidth="1"/>
    <col min="3" max="3" width="6.875" style="4" customWidth="1"/>
    <col min="4" max="4" width="6.25390625" style="4" customWidth="1"/>
    <col min="5" max="5" width="10.625" style="4" customWidth="1"/>
    <col min="6" max="6" width="9.875" style="4" customWidth="1"/>
    <col min="7" max="7" width="9.125" style="4" customWidth="1"/>
    <col min="8" max="8" width="4.125" style="4" bestFit="1" customWidth="1"/>
    <col min="9" max="9" width="8.375" style="4" customWidth="1"/>
    <col min="10" max="10" width="4.125" style="4" bestFit="1" customWidth="1"/>
    <col min="11" max="12" width="6.25390625" style="4" customWidth="1"/>
    <col min="13" max="13" width="4.875" style="4" customWidth="1"/>
    <col min="14" max="14" width="1.625" style="4" customWidth="1"/>
    <col min="15" max="15" width="7.50390625" style="4" hidden="1" customWidth="1"/>
    <col min="16" max="16" width="6.625" style="5" hidden="1" customWidth="1"/>
    <col min="17" max="17" width="7.25390625" style="5" hidden="1" customWidth="1"/>
    <col min="18" max="16384" width="6.25390625" style="4" customWidth="1"/>
  </cols>
  <sheetData>
    <row r="1" spans="1:5" ht="22.5" customHeight="1">
      <c r="A1" s="3"/>
      <c r="B1" s="3"/>
      <c r="C1" s="3"/>
      <c r="D1" s="3"/>
      <c r="E1" s="3"/>
    </row>
    <row r="2" spans="9:13" ht="22.5" customHeight="1">
      <c r="I2" s="6" t="s">
        <v>10</v>
      </c>
      <c r="J2" s="6"/>
      <c r="K2" s="6"/>
      <c r="L2" s="6"/>
      <c r="M2" s="6"/>
    </row>
    <row r="3" spans="9:13" ht="22.5" customHeight="1">
      <c r="I3" s="7"/>
      <c r="J3" s="7"/>
      <c r="K3" s="7"/>
      <c r="L3" s="7"/>
      <c r="M3" s="7"/>
    </row>
    <row r="4" spans="9:13" ht="22.5" customHeight="1">
      <c r="I4" s="7"/>
      <c r="J4" s="7"/>
      <c r="K4" s="7"/>
      <c r="L4" s="7"/>
      <c r="M4" s="7"/>
    </row>
    <row r="5" spans="3:11" ht="22.5" customHeight="1">
      <c r="C5" s="8" t="s">
        <v>20</v>
      </c>
      <c r="D5" s="6"/>
      <c r="E5" s="6"/>
      <c r="F5" s="6"/>
      <c r="G5" s="6"/>
      <c r="H5" s="6"/>
      <c r="I5" s="6"/>
      <c r="J5" s="6"/>
      <c r="K5" s="6"/>
    </row>
    <row r="6" spans="3:11" ht="22.5" customHeight="1">
      <c r="C6" s="9"/>
      <c r="D6" s="9"/>
      <c r="E6" s="9"/>
      <c r="F6" s="9"/>
      <c r="G6" s="9"/>
      <c r="H6" s="9"/>
      <c r="I6" s="9"/>
      <c r="J6" s="9"/>
      <c r="K6" s="9"/>
    </row>
    <row r="7" ht="22.5" customHeight="1"/>
    <row r="8" spans="3:12" ht="22.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22.5" customHeight="1"/>
    <row r="10" spans="4:10" ht="30" customHeight="1" thickBot="1">
      <c r="D10" s="41" t="s">
        <v>11</v>
      </c>
      <c r="E10" s="41"/>
      <c r="F10" s="41"/>
      <c r="G10" s="42">
        <v>71</v>
      </c>
      <c r="H10" s="42"/>
      <c r="I10" s="42"/>
      <c r="J10" s="11" t="s">
        <v>0</v>
      </c>
    </row>
    <row r="11" ht="22.5" customHeight="1" thickTop="1"/>
    <row r="12" ht="22.5" customHeight="1"/>
    <row r="13" ht="22.5" customHeight="1"/>
    <row r="14" spans="1:6" ht="22.5" customHeight="1">
      <c r="A14" s="6"/>
      <c r="B14" s="6" t="s">
        <v>16</v>
      </c>
      <c r="C14" s="6"/>
      <c r="E14" s="6"/>
      <c r="F14" s="6"/>
    </row>
    <row r="15" spans="1:6" ht="22.5" customHeight="1">
      <c r="A15" s="12"/>
      <c r="B15" s="12"/>
      <c r="C15" s="12"/>
      <c r="D15" s="6"/>
      <c r="E15" s="6"/>
      <c r="F15" s="6"/>
    </row>
    <row r="16" spans="2:17" ht="27" customHeight="1">
      <c r="B16" s="46"/>
      <c r="C16" s="46"/>
      <c r="D16" s="46"/>
      <c r="E16" s="46" t="s">
        <v>5</v>
      </c>
      <c r="F16" s="46"/>
      <c r="G16" s="46" t="s">
        <v>6</v>
      </c>
      <c r="H16" s="46"/>
      <c r="I16" s="46" t="s">
        <v>4</v>
      </c>
      <c r="J16" s="46"/>
      <c r="K16" s="46" t="s">
        <v>7</v>
      </c>
      <c r="L16" s="46"/>
      <c r="M16" s="46"/>
      <c r="O16" s="4" t="s">
        <v>19</v>
      </c>
      <c r="P16" s="5" t="s">
        <v>17</v>
      </c>
      <c r="Q16" s="5" t="s">
        <v>18</v>
      </c>
    </row>
    <row r="17" spans="1:17" ht="27" customHeight="1">
      <c r="A17" s="5"/>
      <c r="B17" s="52" t="s">
        <v>1</v>
      </c>
      <c r="C17" s="52"/>
      <c r="D17" s="52"/>
      <c r="E17" s="53" t="s">
        <v>2</v>
      </c>
      <c r="F17" s="54"/>
      <c r="G17" s="48" t="s">
        <v>8</v>
      </c>
      <c r="H17" s="49"/>
      <c r="I17" s="16">
        <f>IF(P17&lt;=G10,P17,G10)</f>
        <v>20</v>
      </c>
      <c r="J17" s="15" t="s">
        <v>0</v>
      </c>
      <c r="K17" s="39">
        <v>2860</v>
      </c>
      <c r="L17" s="40"/>
      <c r="M17" s="17" t="s">
        <v>3</v>
      </c>
      <c r="O17" s="4">
        <v>0</v>
      </c>
      <c r="P17" s="5">
        <v>20</v>
      </c>
      <c r="Q17" s="5">
        <v>20</v>
      </c>
    </row>
    <row r="18" spans="1:17" ht="27" customHeight="1">
      <c r="A18" s="5"/>
      <c r="B18" s="55" t="s">
        <v>14</v>
      </c>
      <c r="C18" s="52"/>
      <c r="D18" s="52"/>
      <c r="E18" s="13" t="s">
        <v>13</v>
      </c>
      <c r="F18" s="14"/>
      <c r="G18" s="18">
        <v>176</v>
      </c>
      <c r="H18" s="17" t="s">
        <v>3</v>
      </c>
      <c r="I18" s="16">
        <f>IF(P18&lt;=G10,Q18,G10-I17)</f>
        <v>20</v>
      </c>
      <c r="J18" s="15" t="s">
        <v>9</v>
      </c>
      <c r="K18" s="39">
        <f>G18*I18</f>
        <v>3520</v>
      </c>
      <c r="L18" s="40"/>
      <c r="M18" s="17" t="s">
        <v>3</v>
      </c>
      <c r="O18" s="4">
        <v>21</v>
      </c>
      <c r="P18" s="5">
        <v>40</v>
      </c>
      <c r="Q18" s="5">
        <v>20</v>
      </c>
    </row>
    <row r="19" spans="1:17" ht="27" customHeight="1">
      <c r="A19" s="5"/>
      <c r="B19" s="55"/>
      <c r="C19" s="52"/>
      <c r="D19" s="52"/>
      <c r="E19" s="13" t="s">
        <v>21</v>
      </c>
      <c r="F19" s="14"/>
      <c r="G19" s="18">
        <v>198</v>
      </c>
      <c r="H19" s="17" t="s">
        <v>3</v>
      </c>
      <c r="I19" s="16">
        <f>IF(P19&lt;=G10,Q19,G10-I17-I18)</f>
        <v>20</v>
      </c>
      <c r="J19" s="15" t="s">
        <v>9</v>
      </c>
      <c r="K19" s="39">
        <f>G19*I19</f>
        <v>3960</v>
      </c>
      <c r="L19" s="40"/>
      <c r="M19" s="17" t="s">
        <v>3</v>
      </c>
      <c r="O19" s="4">
        <v>41</v>
      </c>
      <c r="P19" s="5">
        <v>60</v>
      </c>
      <c r="Q19" s="5">
        <v>20</v>
      </c>
    </row>
    <row r="20" spans="1:17" ht="27" customHeight="1">
      <c r="A20" s="5"/>
      <c r="B20" s="55"/>
      <c r="C20" s="52"/>
      <c r="D20" s="52"/>
      <c r="E20" s="38" t="s">
        <v>24</v>
      </c>
      <c r="F20" s="38"/>
      <c r="G20" s="18">
        <v>209</v>
      </c>
      <c r="H20" s="17" t="s">
        <v>3</v>
      </c>
      <c r="I20" s="16">
        <f>IF(P20&lt;=G10,Q20,G10-I17-I18-I19)</f>
        <v>11</v>
      </c>
      <c r="J20" s="15" t="s">
        <v>9</v>
      </c>
      <c r="K20" s="39">
        <f>G20*I20</f>
        <v>2299</v>
      </c>
      <c r="L20" s="40"/>
      <c r="M20" s="17" t="s">
        <v>3</v>
      </c>
      <c r="O20" s="4">
        <v>61</v>
      </c>
      <c r="P20" s="5">
        <v>100</v>
      </c>
      <c r="Q20" s="5">
        <v>40</v>
      </c>
    </row>
    <row r="21" spans="1:17" ht="27" customHeight="1">
      <c r="A21" s="5"/>
      <c r="B21" s="55"/>
      <c r="C21" s="52"/>
      <c r="D21" s="52"/>
      <c r="E21" s="38" t="s">
        <v>23</v>
      </c>
      <c r="F21" s="38"/>
      <c r="G21" s="18">
        <v>220</v>
      </c>
      <c r="H21" s="17" t="s">
        <v>3</v>
      </c>
      <c r="I21" s="16">
        <f>IF(P21&lt;=G10,Q21,G10-I17-I18-I19-I20)</f>
        <v>0</v>
      </c>
      <c r="J21" s="15" t="s">
        <v>0</v>
      </c>
      <c r="K21" s="39">
        <f>G21*I21</f>
        <v>0</v>
      </c>
      <c r="L21" s="40"/>
      <c r="M21" s="17" t="s">
        <v>3</v>
      </c>
      <c r="O21" s="4">
        <v>101</v>
      </c>
      <c r="P21" s="5">
        <v>200</v>
      </c>
      <c r="Q21" s="5">
        <v>100</v>
      </c>
    </row>
    <row r="22" spans="1:15" ht="27" customHeight="1" thickBot="1">
      <c r="A22" s="5"/>
      <c r="B22" s="52"/>
      <c r="C22" s="52"/>
      <c r="D22" s="52"/>
      <c r="E22" s="38" t="s">
        <v>22</v>
      </c>
      <c r="F22" s="38"/>
      <c r="G22" s="19">
        <v>231</v>
      </c>
      <c r="H22" s="20" t="s">
        <v>3</v>
      </c>
      <c r="I22" s="21">
        <f>IF(O22&lt;=G10,G10-I17-I18-I19-I20-I21,G10-I17-I18-I19-I20-I21)</f>
        <v>0</v>
      </c>
      <c r="J22" s="22" t="s">
        <v>9</v>
      </c>
      <c r="K22" s="57">
        <f>G22*I22</f>
        <v>0</v>
      </c>
      <c r="L22" s="58"/>
      <c r="M22" s="20" t="s">
        <v>3</v>
      </c>
      <c r="O22" s="4">
        <v>201</v>
      </c>
    </row>
    <row r="23" spans="1:13" ht="27" customHeight="1" thickBot="1">
      <c r="A23" s="5"/>
      <c r="B23" s="52"/>
      <c r="C23" s="52"/>
      <c r="D23" s="52"/>
      <c r="E23" s="43" t="s">
        <v>12</v>
      </c>
      <c r="F23" s="44"/>
      <c r="G23" s="44"/>
      <c r="H23" s="45"/>
      <c r="I23" s="2">
        <f>SUM(I17:I22)</f>
        <v>71</v>
      </c>
      <c r="J23" s="23" t="s">
        <v>0</v>
      </c>
      <c r="K23" s="59">
        <f>SUM(K17:L22)</f>
        <v>12639</v>
      </c>
      <c r="L23" s="60"/>
      <c r="M23" s="24" t="s">
        <v>3</v>
      </c>
    </row>
    <row r="24" spans="2:17" s="25" customFormat="1" ht="22.5" customHeight="1" thickTop="1">
      <c r="B24" s="26"/>
      <c r="C24" s="26"/>
      <c r="D24" s="26"/>
      <c r="E24" s="27"/>
      <c r="F24" s="27"/>
      <c r="G24" s="28"/>
      <c r="H24" s="28"/>
      <c r="I24" s="1" t="str">
        <f>IF(G10=I23," ","NG")</f>
        <v> </v>
      </c>
      <c r="J24" s="28"/>
      <c r="K24" s="1"/>
      <c r="L24" s="1"/>
      <c r="M24" s="28"/>
      <c r="P24" s="27"/>
      <c r="Q24" s="27"/>
    </row>
    <row r="25" spans="2:11" ht="31.5" customHeight="1">
      <c r="B25" s="5"/>
      <c r="C25" s="5"/>
      <c r="D25" s="29"/>
      <c r="E25" s="29"/>
      <c r="F25" s="30"/>
      <c r="G25" s="31"/>
      <c r="H25" s="31"/>
      <c r="I25" s="31"/>
      <c r="J25" s="29"/>
      <c r="K25" s="32"/>
    </row>
    <row r="26" spans="1:13" ht="21" customHeight="1">
      <c r="A26" s="25"/>
      <c r="B26" s="27"/>
      <c r="C26" s="27"/>
      <c r="D26" s="29"/>
      <c r="E26" s="29"/>
      <c r="F26" s="30"/>
      <c r="G26" s="31"/>
      <c r="H26" s="31"/>
      <c r="I26" s="31"/>
      <c r="J26" s="29"/>
      <c r="K26" s="29"/>
      <c r="L26" s="25"/>
      <c r="M26" s="25"/>
    </row>
    <row r="27" spans="1:13" ht="21" customHeight="1">
      <c r="A27" s="25"/>
      <c r="B27" s="50"/>
      <c r="C27" s="50"/>
      <c r="D27" s="50"/>
      <c r="E27" s="50"/>
      <c r="F27" s="50"/>
      <c r="G27" s="50"/>
      <c r="H27" s="25"/>
      <c r="I27" s="25"/>
      <c r="J27" s="25"/>
      <c r="K27" s="25"/>
      <c r="L27" s="25"/>
      <c r="M27" s="25"/>
    </row>
    <row r="28" spans="1:13" ht="21" customHeight="1">
      <c r="A28" s="2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21" customHeight="1">
      <c r="A29" s="25"/>
      <c r="B29" s="47"/>
      <c r="C29" s="47"/>
      <c r="D29" s="47"/>
      <c r="E29" s="50"/>
      <c r="F29" s="50"/>
      <c r="G29" s="50"/>
      <c r="H29" s="50"/>
      <c r="I29" s="34"/>
      <c r="J29" s="28"/>
      <c r="K29" s="51"/>
      <c r="L29" s="51"/>
      <c r="M29" s="28"/>
    </row>
    <row r="30" spans="1:13" ht="21" customHeight="1">
      <c r="A30" s="25"/>
      <c r="B30" s="33"/>
      <c r="C30" s="33"/>
      <c r="D30" s="33"/>
      <c r="E30" s="27"/>
      <c r="F30" s="27"/>
      <c r="G30" s="27"/>
      <c r="H30" s="27"/>
      <c r="I30" s="34"/>
      <c r="J30" s="28"/>
      <c r="K30" s="1"/>
      <c r="L30" s="1"/>
      <c r="M30" s="28"/>
    </row>
    <row r="31" spans="1:13" ht="33" customHeight="1">
      <c r="A31" s="47"/>
      <c r="B31" s="47"/>
      <c r="C31" s="47"/>
      <c r="D31" s="56"/>
      <c r="E31" s="56"/>
      <c r="F31" s="36"/>
      <c r="G31" s="37"/>
      <c r="H31" s="37"/>
      <c r="I31" s="37"/>
      <c r="J31" s="29"/>
      <c r="K31" s="25"/>
      <c r="L31" s="25"/>
      <c r="M31" s="25"/>
    </row>
    <row r="32" spans="1:13" ht="21" customHeight="1">
      <c r="A32" s="35"/>
      <c r="B32" s="28"/>
      <c r="C32" s="28"/>
      <c r="D32" s="28"/>
      <c r="E32" s="28"/>
      <c r="F32" s="28"/>
      <c r="G32" s="25"/>
      <c r="H32" s="25"/>
      <c r="I32" s="25"/>
      <c r="J32" s="25"/>
      <c r="K32" s="25"/>
      <c r="L32" s="25"/>
      <c r="M32" s="25"/>
    </row>
    <row r="33" spans="1:13" ht="21" customHeight="1">
      <c r="A33" s="28"/>
      <c r="B33" s="28"/>
      <c r="C33" s="28"/>
      <c r="D33" s="28"/>
      <c r="E33" s="28"/>
      <c r="F33" s="28"/>
      <c r="G33" s="25"/>
      <c r="H33" s="25"/>
      <c r="I33" s="25"/>
      <c r="J33" s="25"/>
      <c r="K33" s="25"/>
      <c r="L33" s="25"/>
      <c r="M33" s="25"/>
    </row>
    <row r="34" spans="1:13" ht="33" customHeight="1">
      <c r="A34" s="28"/>
      <c r="B34" s="28"/>
      <c r="C34" s="27"/>
      <c r="D34" s="56"/>
      <c r="E34" s="56"/>
      <c r="F34" s="36"/>
      <c r="G34" s="37"/>
      <c r="H34" s="37"/>
      <c r="I34" s="37"/>
      <c r="J34" s="29"/>
      <c r="K34" s="27"/>
      <c r="L34" s="25"/>
      <c r="M34" s="25"/>
    </row>
  </sheetData>
  <sheetProtection sheet="1"/>
  <mergeCells count="38">
    <mergeCell ref="K17:L17"/>
    <mergeCell ref="K19:L19"/>
    <mergeCell ref="K20:L20"/>
    <mergeCell ref="G28:H28"/>
    <mergeCell ref="K28:M28"/>
    <mergeCell ref="K18:L18"/>
    <mergeCell ref="K22:L22"/>
    <mergeCell ref="K23:L23"/>
    <mergeCell ref="D34:E34"/>
    <mergeCell ref="F34:I34"/>
    <mergeCell ref="G29:H29"/>
    <mergeCell ref="E28:F28"/>
    <mergeCell ref="E29:F29"/>
    <mergeCell ref="E27:G27"/>
    <mergeCell ref="B27:D27"/>
    <mergeCell ref="A31:C31"/>
    <mergeCell ref="D31:E31"/>
    <mergeCell ref="B28:D28"/>
    <mergeCell ref="B29:D29"/>
    <mergeCell ref="E20:F20"/>
    <mergeCell ref="G17:H17"/>
    <mergeCell ref="K16:M16"/>
    <mergeCell ref="I28:J28"/>
    <mergeCell ref="K29:L29"/>
    <mergeCell ref="E21:F21"/>
    <mergeCell ref="B17:D17"/>
    <mergeCell ref="E17:F17"/>
    <mergeCell ref="B18:D23"/>
    <mergeCell ref="F31:I31"/>
    <mergeCell ref="E22:F22"/>
    <mergeCell ref="K21:L21"/>
    <mergeCell ref="D10:F10"/>
    <mergeCell ref="G10:I10"/>
    <mergeCell ref="E23:H23"/>
    <mergeCell ref="G16:H16"/>
    <mergeCell ref="I16:J16"/>
    <mergeCell ref="E16:F16"/>
    <mergeCell ref="B16:D16"/>
  </mergeCells>
  <printOptions/>
  <pageMargins left="0.7874015748031497" right="0.5905511811023623" top="0.66" bottom="0.6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6.25390625" defaultRowHeight="21" customHeight="1"/>
  <cols>
    <col min="1" max="1" width="1.625" style="4" customWidth="1"/>
    <col min="2" max="2" width="6.25390625" style="4" customWidth="1"/>
    <col min="3" max="3" width="7.125" style="4" customWidth="1"/>
    <col min="4" max="4" width="6.25390625" style="4" customWidth="1"/>
    <col min="5" max="5" width="10.75390625" style="4" customWidth="1"/>
    <col min="6" max="6" width="9.125" style="4" customWidth="1"/>
    <col min="7" max="7" width="9.50390625" style="4" customWidth="1"/>
    <col min="8" max="8" width="4.125" style="4" bestFit="1" customWidth="1"/>
    <col min="9" max="9" width="8.375" style="4" customWidth="1"/>
    <col min="10" max="10" width="4.125" style="4" bestFit="1" customWidth="1"/>
    <col min="11" max="12" width="6.25390625" style="4" customWidth="1"/>
    <col min="13" max="13" width="4.125" style="4" bestFit="1" customWidth="1"/>
    <col min="14" max="14" width="1.625" style="4" customWidth="1"/>
    <col min="15" max="17" width="0" style="4" hidden="1" customWidth="1"/>
    <col min="18" max="16384" width="6.25390625" style="4" customWidth="1"/>
  </cols>
  <sheetData>
    <row r="1" spans="1:5" ht="22.5" customHeight="1">
      <c r="A1" s="3"/>
      <c r="B1" s="3"/>
      <c r="C1" s="3"/>
      <c r="D1" s="3"/>
      <c r="E1" s="3"/>
    </row>
    <row r="2" spans="9:13" ht="22.5" customHeight="1">
      <c r="I2" s="6" t="s">
        <v>10</v>
      </c>
      <c r="J2" s="6"/>
      <c r="K2" s="6"/>
      <c r="L2" s="6"/>
      <c r="M2" s="6"/>
    </row>
    <row r="3" spans="9:13" ht="22.5" customHeight="1">
      <c r="I3" s="7"/>
      <c r="J3" s="7"/>
      <c r="K3" s="7"/>
      <c r="L3" s="7"/>
      <c r="M3" s="7"/>
    </row>
    <row r="4" spans="9:13" ht="22.5" customHeight="1">
      <c r="I4" s="7"/>
      <c r="J4" s="7"/>
      <c r="K4" s="7"/>
      <c r="L4" s="7"/>
      <c r="M4" s="7"/>
    </row>
    <row r="5" spans="3:11" ht="22.5" customHeight="1">
      <c r="C5" s="8" t="s">
        <v>20</v>
      </c>
      <c r="D5" s="6"/>
      <c r="E5" s="6"/>
      <c r="F5" s="6"/>
      <c r="G5" s="6"/>
      <c r="H5" s="6"/>
      <c r="I5" s="6"/>
      <c r="J5" s="6"/>
      <c r="K5" s="6"/>
    </row>
    <row r="6" spans="3:11" ht="22.5" customHeight="1">
      <c r="C6" s="9"/>
      <c r="D6" s="9"/>
      <c r="E6" s="9"/>
      <c r="F6" s="9"/>
      <c r="G6" s="9"/>
      <c r="H6" s="9"/>
      <c r="I6" s="9"/>
      <c r="J6" s="9"/>
      <c r="K6" s="9"/>
    </row>
    <row r="7" ht="22.5" customHeight="1"/>
    <row r="8" spans="3:12" ht="22.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22.5" customHeight="1"/>
    <row r="10" spans="4:10" ht="30" customHeight="1" thickBot="1">
      <c r="D10" s="61" t="s">
        <v>11</v>
      </c>
      <c r="E10" s="61"/>
      <c r="F10" s="61"/>
      <c r="G10" s="62">
        <v>12</v>
      </c>
      <c r="H10" s="62"/>
      <c r="I10" s="62"/>
      <c r="J10" s="11" t="s">
        <v>0</v>
      </c>
    </row>
    <row r="11" ht="22.5" customHeight="1" thickTop="1"/>
    <row r="12" ht="22.5" customHeight="1"/>
    <row r="13" ht="22.5" customHeight="1"/>
    <row r="14" spans="1:6" ht="22.5" customHeight="1">
      <c r="A14" s="6"/>
      <c r="B14" s="6" t="s">
        <v>15</v>
      </c>
      <c r="C14" s="6"/>
      <c r="E14" s="6"/>
      <c r="F14" s="6"/>
    </row>
    <row r="15" spans="1:6" ht="22.5" customHeight="1">
      <c r="A15" s="12"/>
      <c r="B15" s="12"/>
      <c r="C15" s="12"/>
      <c r="D15" s="6"/>
      <c r="E15" s="6"/>
      <c r="F15" s="6"/>
    </row>
    <row r="16" spans="2:17" ht="27" customHeight="1">
      <c r="B16" s="46"/>
      <c r="C16" s="46"/>
      <c r="D16" s="46"/>
      <c r="E16" s="46" t="s">
        <v>5</v>
      </c>
      <c r="F16" s="46"/>
      <c r="G16" s="46" t="s">
        <v>6</v>
      </c>
      <c r="H16" s="46"/>
      <c r="I16" s="46" t="s">
        <v>4</v>
      </c>
      <c r="J16" s="46"/>
      <c r="K16" s="46" t="s">
        <v>7</v>
      </c>
      <c r="L16" s="46"/>
      <c r="M16" s="46"/>
      <c r="O16" s="4" t="s">
        <v>19</v>
      </c>
      <c r="P16" s="5" t="s">
        <v>17</v>
      </c>
      <c r="Q16" s="5" t="s">
        <v>18</v>
      </c>
    </row>
    <row r="17" spans="1:17" ht="27" customHeight="1">
      <c r="A17" s="5"/>
      <c r="B17" s="52" t="s">
        <v>1</v>
      </c>
      <c r="C17" s="52"/>
      <c r="D17" s="52"/>
      <c r="E17" s="53" t="s">
        <v>25</v>
      </c>
      <c r="F17" s="54"/>
      <c r="G17" s="48" t="s">
        <v>8</v>
      </c>
      <c r="H17" s="49"/>
      <c r="I17" s="16">
        <f>IF(P17&lt;=G10,P17,G10)</f>
        <v>10</v>
      </c>
      <c r="J17" s="15" t="s">
        <v>0</v>
      </c>
      <c r="K17" s="39">
        <v>1430</v>
      </c>
      <c r="L17" s="40"/>
      <c r="M17" s="17" t="s">
        <v>3</v>
      </c>
      <c r="O17" s="4">
        <v>0</v>
      </c>
      <c r="P17" s="5">
        <v>10</v>
      </c>
      <c r="Q17" s="5">
        <v>10</v>
      </c>
    </row>
    <row r="18" spans="1:17" ht="27" customHeight="1">
      <c r="A18" s="5"/>
      <c r="B18" s="55" t="s">
        <v>14</v>
      </c>
      <c r="C18" s="52"/>
      <c r="D18" s="52"/>
      <c r="E18" s="13" t="s">
        <v>26</v>
      </c>
      <c r="F18" s="14"/>
      <c r="G18" s="18">
        <v>176</v>
      </c>
      <c r="H18" s="17" t="s">
        <v>3</v>
      </c>
      <c r="I18" s="16">
        <f>IF(P18&lt;=G10,Q18,G10-I17)</f>
        <v>2</v>
      </c>
      <c r="J18" s="15" t="s">
        <v>0</v>
      </c>
      <c r="K18" s="39">
        <f>G18*I18</f>
        <v>352</v>
      </c>
      <c r="L18" s="40"/>
      <c r="M18" s="17" t="s">
        <v>3</v>
      </c>
      <c r="O18" s="4">
        <v>11</v>
      </c>
      <c r="P18" s="5">
        <v>20</v>
      </c>
      <c r="Q18" s="5">
        <v>10</v>
      </c>
    </row>
    <row r="19" spans="1:17" ht="27" customHeight="1">
      <c r="A19" s="5"/>
      <c r="B19" s="55"/>
      <c r="C19" s="52"/>
      <c r="D19" s="52"/>
      <c r="E19" s="13" t="s">
        <v>27</v>
      </c>
      <c r="F19" s="14"/>
      <c r="G19" s="18">
        <v>198</v>
      </c>
      <c r="H19" s="17" t="s">
        <v>3</v>
      </c>
      <c r="I19" s="16">
        <f>IF(P19&lt;=G10,Q19,G10-I17-I18)</f>
        <v>0</v>
      </c>
      <c r="J19" s="15" t="s">
        <v>0</v>
      </c>
      <c r="K19" s="39">
        <f>G19*I19</f>
        <v>0</v>
      </c>
      <c r="L19" s="40"/>
      <c r="M19" s="17" t="s">
        <v>3</v>
      </c>
      <c r="O19" s="4">
        <v>21</v>
      </c>
      <c r="P19" s="5">
        <v>30</v>
      </c>
      <c r="Q19" s="5">
        <v>10</v>
      </c>
    </row>
    <row r="20" spans="1:17" ht="27" customHeight="1">
      <c r="A20" s="5"/>
      <c r="B20" s="55"/>
      <c r="C20" s="52"/>
      <c r="D20" s="52"/>
      <c r="E20" s="38" t="s">
        <v>28</v>
      </c>
      <c r="F20" s="38"/>
      <c r="G20" s="18">
        <v>209</v>
      </c>
      <c r="H20" s="17" t="s">
        <v>3</v>
      </c>
      <c r="I20" s="16">
        <f>IF(P20&lt;=G10,Q20,G10-I17-I18-I19)</f>
        <v>0</v>
      </c>
      <c r="J20" s="15" t="s">
        <v>0</v>
      </c>
      <c r="K20" s="39">
        <f>G20*I20</f>
        <v>0</v>
      </c>
      <c r="L20" s="40"/>
      <c r="M20" s="17" t="s">
        <v>3</v>
      </c>
      <c r="O20" s="4">
        <v>31</v>
      </c>
      <c r="P20" s="5">
        <v>50</v>
      </c>
      <c r="Q20" s="5">
        <v>20</v>
      </c>
    </row>
    <row r="21" spans="1:17" ht="27" customHeight="1">
      <c r="A21" s="5"/>
      <c r="B21" s="55"/>
      <c r="C21" s="52"/>
      <c r="D21" s="52"/>
      <c r="E21" s="38" t="s">
        <v>29</v>
      </c>
      <c r="F21" s="38"/>
      <c r="G21" s="18">
        <v>220</v>
      </c>
      <c r="H21" s="17" t="s">
        <v>3</v>
      </c>
      <c r="I21" s="16">
        <f>IF(P21&lt;=G10,Q21,G10-I17-I18-I19-I20)</f>
        <v>0</v>
      </c>
      <c r="J21" s="15" t="s">
        <v>0</v>
      </c>
      <c r="K21" s="39">
        <f>G21*I21</f>
        <v>0</v>
      </c>
      <c r="L21" s="40"/>
      <c r="M21" s="17" t="s">
        <v>3</v>
      </c>
      <c r="O21" s="4">
        <v>51</v>
      </c>
      <c r="P21" s="5">
        <v>100</v>
      </c>
      <c r="Q21" s="5">
        <v>50</v>
      </c>
    </row>
    <row r="22" spans="1:17" ht="27" customHeight="1" thickBot="1">
      <c r="A22" s="5"/>
      <c r="B22" s="52"/>
      <c r="C22" s="52"/>
      <c r="D22" s="52"/>
      <c r="E22" s="38" t="s">
        <v>30</v>
      </c>
      <c r="F22" s="38"/>
      <c r="G22" s="19">
        <v>231</v>
      </c>
      <c r="H22" s="20" t="s">
        <v>3</v>
      </c>
      <c r="I22" s="21">
        <f>IF(O22&lt;=G10,G10-I17-I18-I19-I20-I21,G10-I17-I18-I19-I20-I21)</f>
        <v>0</v>
      </c>
      <c r="J22" s="22" t="s">
        <v>0</v>
      </c>
      <c r="K22" s="57">
        <f>G22*I22</f>
        <v>0</v>
      </c>
      <c r="L22" s="58"/>
      <c r="M22" s="20" t="s">
        <v>3</v>
      </c>
      <c r="O22" s="4">
        <v>101</v>
      </c>
      <c r="P22" s="5"/>
      <c r="Q22" s="5"/>
    </row>
    <row r="23" spans="1:17" ht="27" customHeight="1" thickBot="1">
      <c r="A23" s="5"/>
      <c r="B23" s="52"/>
      <c r="C23" s="52"/>
      <c r="D23" s="52"/>
      <c r="E23" s="43" t="s">
        <v>12</v>
      </c>
      <c r="F23" s="44"/>
      <c r="G23" s="44"/>
      <c r="H23" s="45"/>
      <c r="I23" s="2">
        <f>SUM(I17:I22)</f>
        <v>12</v>
      </c>
      <c r="J23" s="23" t="s">
        <v>0</v>
      </c>
      <c r="K23" s="59">
        <f>SUM(K17:L22)</f>
        <v>1782</v>
      </c>
      <c r="L23" s="60"/>
      <c r="M23" s="24" t="s">
        <v>3</v>
      </c>
      <c r="P23" s="5"/>
      <c r="Q23" s="5"/>
    </row>
    <row r="24" spans="2:13" s="25" customFormat="1" ht="22.5" customHeight="1" thickTop="1">
      <c r="B24" s="26"/>
      <c r="C24" s="26"/>
      <c r="D24" s="26"/>
      <c r="E24" s="27"/>
      <c r="F24" s="27"/>
      <c r="G24" s="28"/>
      <c r="H24" s="28"/>
      <c r="I24" s="1" t="str">
        <f>IF(G10=I23," ","NG")</f>
        <v> </v>
      </c>
      <c r="J24" s="28"/>
      <c r="K24" s="1"/>
      <c r="L24" s="1"/>
      <c r="M24" s="28"/>
    </row>
    <row r="25" spans="2:11" ht="31.5" customHeight="1">
      <c r="B25" s="5"/>
      <c r="C25" s="5"/>
      <c r="D25" s="29"/>
      <c r="E25" s="29"/>
      <c r="F25" s="30"/>
      <c r="G25" s="31"/>
      <c r="H25" s="31"/>
      <c r="I25" s="31"/>
      <c r="J25" s="29"/>
      <c r="K25" s="32"/>
    </row>
    <row r="26" spans="1:13" ht="21" customHeight="1">
      <c r="A26" s="25"/>
      <c r="B26" s="27"/>
      <c r="C26" s="27"/>
      <c r="D26" s="29"/>
      <c r="E26" s="29"/>
      <c r="F26" s="30"/>
      <c r="G26" s="31"/>
      <c r="H26" s="31"/>
      <c r="I26" s="31"/>
      <c r="J26" s="29"/>
      <c r="K26" s="29"/>
      <c r="L26" s="25"/>
      <c r="M26" s="25"/>
    </row>
    <row r="27" spans="1:13" ht="21" customHeight="1">
      <c r="A27" s="25"/>
      <c r="B27" s="50"/>
      <c r="C27" s="50"/>
      <c r="D27" s="50"/>
      <c r="E27" s="50"/>
      <c r="F27" s="50"/>
      <c r="G27" s="50"/>
      <c r="H27" s="25"/>
      <c r="I27" s="25"/>
      <c r="J27" s="25"/>
      <c r="K27" s="25"/>
      <c r="L27" s="25"/>
      <c r="M27" s="25"/>
    </row>
    <row r="28" spans="1:13" ht="21" customHeight="1">
      <c r="A28" s="2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21" customHeight="1">
      <c r="A29" s="25"/>
      <c r="B29" s="47"/>
      <c r="C29" s="47"/>
      <c r="D29" s="47"/>
      <c r="E29" s="50"/>
      <c r="F29" s="50"/>
      <c r="G29" s="50"/>
      <c r="H29" s="50"/>
      <c r="I29" s="34"/>
      <c r="J29" s="28"/>
      <c r="K29" s="51"/>
      <c r="L29" s="51"/>
      <c r="M29" s="28"/>
    </row>
    <row r="30" spans="1:13" ht="21" customHeight="1">
      <c r="A30" s="25"/>
      <c r="B30" s="33"/>
      <c r="C30" s="33"/>
      <c r="D30" s="33"/>
      <c r="E30" s="27"/>
      <c r="F30" s="27"/>
      <c r="G30" s="27"/>
      <c r="H30" s="27"/>
      <c r="I30" s="34"/>
      <c r="J30" s="28"/>
      <c r="K30" s="1"/>
      <c r="L30" s="1"/>
      <c r="M30" s="28"/>
    </row>
    <row r="31" spans="1:13" ht="33" customHeight="1">
      <c r="A31" s="47"/>
      <c r="B31" s="47"/>
      <c r="C31" s="47"/>
      <c r="D31" s="56"/>
      <c r="E31" s="56"/>
      <c r="F31" s="36"/>
      <c r="G31" s="37"/>
      <c r="H31" s="37"/>
      <c r="I31" s="37"/>
      <c r="J31" s="29"/>
      <c r="K31" s="25"/>
      <c r="L31" s="25"/>
      <c r="M31" s="25"/>
    </row>
    <row r="32" spans="1:13" ht="21" customHeight="1">
      <c r="A32" s="35"/>
      <c r="B32" s="28"/>
      <c r="C32" s="28"/>
      <c r="D32" s="28"/>
      <c r="E32" s="28"/>
      <c r="F32" s="28"/>
      <c r="G32" s="25"/>
      <c r="H32" s="25"/>
      <c r="I32" s="25"/>
      <c r="J32" s="25"/>
      <c r="K32" s="25"/>
      <c r="L32" s="25"/>
      <c r="M32" s="25"/>
    </row>
    <row r="33" spans="1:13" ht="21" customHeight="1">
      <c r="A33" s="28"/>
      <c r="B33" s="28"/>
      <c r="C33" s="28"/>
      <c r="D33" s="28"/>
      <c r="E33" s="28"/>
      <c r="F33" s="28"/>
      <c r="G33" s="25"/>
      <c r="H33" s="25"/>
      <c r="I33" s="25"/>
      <c r="J33" s="25"/>
      <c r="K33" s="25"/>
      <c r="L33" s="25"/>
      <c r="M33" s="25"/>
    </row>
    <row r="34" spans="1:13" ht="33" customHeight="1">
      <c r="A34" s="28"/>
      <c r="B34" s="28"/>
      <c r="C34" s="27"/>
      <c r="D34" s="56"/>
      <c r="E34" s="56"/>
      <c r="F34" s="36"/>
      <c r="G34" s="37"/>
      <c r="H34" s="37"/>
      <c r="I34" s="37"/>
      <c r="J34" s="29"/>
      <c r="K34" s="27"/>
      <c r="L34" s="25"/>
      <c r="M34" s="25"/>
    </row>
  </sheetData>
  <sheetProtection sheet="1"/>
  <mergeCells count="38">
    <mergeCell ref="K16:M16"/>
    <mergeCell ref="B17:D17"/>
    <mergeCell ref="E17:F17"/>
    <mergeCell ref="G17:H17"/>
    <mergeCell ref="K17:L17"/>
    <mergeCell ref="B18:D23"/>
    <mergeCell ref="K18:L18"/>
    <mergeCell ref="K19:L19"/>
    <mergeCell ref="E20:F20"/>
    <mergeCell ref="K20:L20"/>
    <mergeCell ref="E22:F22"/>
    <mergeCell ref="K23:L23"/>
    <mergeCell ref="E21:F21"/>
    <mergeCell ref="K21:L21"/>
    <mergeCell ref="K22:L22"/>
    <mergeCell ref="E23:H23"/>
    <mergeCell ref="D10:F10"/>
    <mergeCell ref="G10:I10"/>
    <mergeCell ref="B16:D16"/>
    <mergeCell ref="E16:F16"/>
    <mergeCell ref="G16:H16"/>
    <mergeCell ref="I16:J16"/>
    <mergeCell ref="B27:D27"/>
    <mergeCell ref="E27:G27"/>
    <mergeCell ref="B28:D28"/>
    <mergeCell ref="E28:F28"/>
    <mergeCell ref="G28:H28"/>
    <mergeCell ref="I28:J28"/>
    <mergeCell ref="D34:E34"/>
    <mergeCell ref="F34:I34"/>
    <mergeCell ref="K28:M28"/>
    <mergeCell ref="B29:D29"/>
    <mergeCell ref="E29:F29"/>
    <mergeCell ref="G29:H29"/>
    <mergeCell ref="K29:L29"/>
    <mergeCell ref="A31:C31"/>
    <mergeCell ref="D31:E31"/>
    <mergeCell ref="F31:I31"/>
  </mergeCells>
  <printOptions/>
  <pageMargins left="0.7874015748031497" right="0.5905511811023623" top="0.66" bottom="0.6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hiroyuki.honda</dc:creator>
  <cp:keywords/>
  <dc:description/>
  <cp:lastModifiedBy>堀口 美保</cp:lastModifiedBy>
  <cp:lastPrinted>2019-05-09T05:14:18Z</cp:lastPrinted>
  <dcterms:created xsi:type="dcterms:W3CDTF">2007-11-04T23:40:17Z</dcterms:created>
  <dcterms:modified xsi:type="dcterms:W3CDTF">2019-09-26T03:46:19Z</dcterms:modified>
  <cp:category/>
  <cp:version/>
  <cp:contentType/>
  <cp:contentStatus/>
</cp:coreProperties>
</file>