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2 「経営比較分析表」の策定及び公表（H27.11.30~）\R4公営企業に係る経営比較分析表（令和3年度決算）\ホームページ公表\"/>
    </mc:Choice>
  </mc:AlternateContent>
  <workbookProtection workbookAlgorithmName="SHA-512" workbookHashValue="wRiRBxGgXWe22m7kgkNoBR1P0SWtm07T4ZwOkBw4h/TPMFpm10Bovkrp4/bOUxlPekFNMiWS+JYcBNTdTHeE5w==" workbookSaltValue="jOdlHDRk7MgYCz2pjFoe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<sst xmlns="http://schemas.openxmlformats.org/spreadsheetml/2006/main" count="228" uniqueCount="113">
  <si>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</si>
  <si>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</si>
  <si>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</si>
  <si>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</si>
  <si>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</si>
  <si>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</si>
  <si>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</si>
  <si>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</si>
  <si>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</si>
  <si>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</si>
  <si>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</si>
  <si>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</si>
  <si>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</si>
  <si>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</si>
  <si>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</si>
  <si>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</si>
  <si>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</si>
  <si>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</si>
  <si>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</si>
  <si>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</si>
  <si>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</si>
  <si>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</si>
  <si>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</si>
  <si>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</si>
  <si>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</si>
  <si>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</si>
  <si>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</si>
  <si>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</si>
  <si>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</si>
  <si>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</si>
  <si>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</si>
  <si>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</si>
  <si>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</si>
  <si>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</si>
  <si>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</si>
  <si>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</si>
  <si>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</si>
  <si>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</si>
  <si>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</si>
  <si>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</si>
  <si>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</si>
  <si>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</si>
  <si>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</si>
  <si>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</si>
  <si>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</si>
  <si>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</si>
  <si>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</si>
  <si>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</si>
  <si>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</si>
  <si>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</si>
  <si>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</si>
  <si>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</si>
  <si>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</si>
  <si>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</si>
  <si>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</si>
  <si>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</si>
  <si>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</si>
  <si>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</si>
  <si>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</si>
  <si>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</si>
  <si>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</si>
  <si>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</si>
  <si>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</si>
  <si>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</si>
  <si>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</si>
  <si>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</si>
  <si>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</si>
  <si>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</si>
  <si>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</si>
  <si>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</si>
  <si>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</si>
  <si>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</si>
  <si>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</si>
  <si>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</si>
  <si>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</si>
  <si>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</si>
  <si>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</si>
  <si>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</si>
  <si>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</si>
  <si>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</si>
  <si>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</si>
  <si>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</si>
  <si>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</si>
  <si>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</si>
  <si>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</si>
  <si>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</si>
  <si>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</si>
  <si>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</si>
  <si>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</si>
  <si>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</si>
  <si>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</si>
  <si>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</si>
  <si>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</si>
  <si>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</si>
  <si>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</si>
  <si>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</si>
  <si>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</si>
  <si>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</si>
  <si>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</si>
  <si>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</si>
  <si>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</si>
  <si>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</si>
  <si>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</si>
  <si>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</si>
  <si>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</si>
  <si>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</si>
  <si>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</si>
  <si>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</si>
  <si>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</si>
  <si>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</si>
  <si>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古い水道管等施設の更新を継続しているためほぼ横ばいに推移し、類似団体平均値よりも下回っており良好である。なお、今後はさらに計画的な更新投資に必要な財源を確保していくことが課題になると考える。
③管路更新率はH28年度より国庫補助事業を活用して継続的に更新投資しており類似団体平均値を大きく上回る値になったが，法定耐用年数を経過する管路が年々増加していくため、計画的な更新投資に必要な財源の確保していくことが課題になると考える。</t>
    <rPh sb="180" eb="183">
      <t>ケイカクテキ</t>
    </rPh>
    <rPh sb="184" eb="186">
      <t>コウシン</t>
    </rPh>
    <rPh sb="186" eb="188">
      <t>トウシ</t>
    </rPh>
    <rPh sb="204" eb="206">
      <t>カダイ</t>
    </rPh>
    <rPh sb="210" eb="211">
      <t>カンガ</t>
    </rPh>
    <phoneticPr fontId="4"/>
  </si>
  <si>
    <t>①経常収支比率は100%以上であるが、類似団体平均値と比較すると低い数値となっている。
　前年度より減少した要因は、人口及び水需要の減少に伴う収入減と減価償却費用の増加によるものである。
③前年度より流動比率が増加した要因は、建設工事費が減少したことにより現金及び預金の増により流動資産の割合が増加したためである。
④類似団体平均値を大きく上回っているのは、建設工事費の財源不足を企業債から継続的に借入していることが要因となっている。
　今後は、料金改定などにより財源不足を解消し、収支バランスのとれた経営に改善する必要があると考える。
⑤経常費用の増加に伴い給水原価が供給単価を上回ったことが前年度より減少した要因となった。今後は、料金改定などにより収支バランスの均衡を図り、経営改善に努めていく必要がある。
⑥前年度より経常費用が増加したため依然類似団体平均値より高い状態である。引続き水道普及促進と併せて経常費用節減等の経営改善に努めていく。
⑦施設利用率は類似団体平均値と比較しても高い状態を維持しているが、適切な施設規模を長期的な視野で検討していく必要がある。
⑧R1年度の有収率は、複数の配水管で漏水箇所の特定が長期間できない状態があり一時減少したが、継続的な管路更新工事を順次進めてきた効果により、R2年度からは類似団体平均値の水準を超え有収率の改善が図られた。</t>
    <rPh sb="50" eb="52">
      <t>ゲンショウ</t>
    </rPh>
    <rPh sb="58" eb="60">
      <t>ジンコウ</t>
    </rPh>
    <rPh sb="60" eb="61">
      <t>オヨ</t>
    </rPh>
    <rPh sb="62" eb="63">
      <t>ミズ</t>
    </rPh>
    <rPh sb="63" eb="65">
      <t>ジュヨウ</t>
    </rPh>
    <rPh sb="66" eb="68">
      <t>ゲンショウ</t>
    </rPh>
    <rPh sb="69" eb="70">
      <t>トモナ</t>
    </rPh>
    <rPh sb="71" eb="74">
      <t>シュウニュウゲン</t>
    </rPh>
    <rPh sb="75" eb="77">
      <t>ゲンカ</t>
    </rPh>
    <rPh sb="77" eb="79">
      <t>ショウキャク</t>
    </rPh>
    <rPh sb="79" eb="81">
      <t>ヒヨウ</t>
    </rPh>
    <rPh sb="82" eb="84">
      <t>ゾウカ</t>
    </rPh>
    <rPh sb="105" eb="107">
      <t>ゾウカ</t>
    </rPh>
    <rPh sb="119" eb="121">
      <t>ゲンショウ</t>
    </rPh>
    <rPh sb="128" eb="130">
      <t>ゲンキン</t>
    </rPh>
    <rPh sb="130" eb="131">
      <t>オヨ</t>
    </rPh>
    <rPh sb="132" eb="134">
      <t>ヨキン</t>
    </rPh>
    <rPh sb="135" eb="136">
      <t>ゾウ</t>
    </rPh>
    <rPh sb="139" eb="141">
      <t>リュウドウ</t>
    </rPh>
    <rPh sb="141" eb="143">
      <t>シサン</t>
    </rPh>
    <rPh sb="144" eb="146">
      <t>ワリアイ</t>
    </rPh>
    <rPh sb="147" eb="149">
      <t>ゾウカ</t>
    </rPh>
    <rPh sb="190" eb="192">
      <t>キギョウ</t>
    </rPh>
    <rPh sb="192" eb="193">
      <t>サイ</t>
    </rPh>
    <rPh sb="195" eb="198">
      <t>ケイゾクテキ</t>
    </rPh>
    <rPh sb="219" eb="221">
      <t>コンゴ</t>
    </rPh>
    <rPh sb="223" eb="225">
      <t>リョウキン</t>
    </rPh>
    <rPh sb="225" eb="227">
      <t>カイテイ</t>
    </rPh>
    <rPh sb="232" eb="234">
      <t>ザイゲン</t>
    </rPh>
    <rPh sb="234" eb="236">
      <t>ブソク</t>
    </rPh>
    <rPh sb="237" eb="239">
      <t>カイショウ</t>
    </rPh>
    <rPh sb="241" eb="243">
      <t>シュウシ</t>
    </rPh>
    <rPh sb="251" eb="253">
      <t>ケイエイ</t>
    </rPh>
    <rPh sb="254" eb="256">
      <t>カイゼン</t>
    </rPh>
    <rPh sb="258" eb="260">
      <t>ヒツヨウ</t>
    </rPh>
    <rPh sb="264" eb="265">
      <t>カンガ</t>
    </rPh>
    <rPh sb="270" eb="272">
      <t>ケイジョウ</t>
    </rPh>
    <rPh sb="272" eb="274">
      <t>ヒヨウ</t>
    </rPh>
    <rPh sb="275" eb="277">
      <t>ゾウカ</t>
    </rPh>
    <rPh sb="278" eb="279">
      <t>トモナ</t>
    </rPh>
    <rPh sb="280" eb="282">
      <t>キュウスイ</t>
    </rPh>
    <rPh sb="282" eb="284">
      <t>ゲンカ</t>
    </rPh>
    <rPh sb="285" eb="287">
      <t>キョウキュウ</t>
    </rPh>
    <rPh sb="287" eb="289">
      <t>タンカ</t>
    </rPh>
    <rPh sb="290" eb="292">
      <t>ウワマワ</t>
    </rPh>
    <rPh sb="297" eb="300">
      <t>ゼンネンド</t>
    </rPh>
    <rPh sb="302" eb="304">
      <t>ゲンショウ</t>
    </rPh>
    <rPh sb="306" eb="308">
      <t>ヨウイン</t>
    </rPh>
    <rPh sb="313" eb="315">
      <t>コンゴ</t>
    </rPh>
    <rPh sb="317" eb="319">
      <t>リョウキン</t>
    </rPh>
    <rPh sb="319" eb="321">
      <t>カイテイ</t>
    </rPh>
    <rPh sb="326" eb="328">
      <t>シュウシ</t>
    </rPh>
    <rPh sb="333" eb="335">
      <t>キンコウ</t>
    </rPh>
    <rPh sb="336" eb="337">
      <t>ハカ</t>
    </rPh>
    <rPh sb="339" eb="341">
      <t>ケイエイ</t>
    </rPh>
    <rPh sb="341" eb="343">
      <t>カイゼン</t>
    </rPh>
    <rPh sb="344" eb="345">
      <t>ツト</t>
    </rPh>
    <rPh sb="349" eb="351">
      <t>ヒツヨウ</t>
    </rPh>
    <rPh sb="357" eb="360">
      <t>ゼンネンド</t>
    </rPh>
    <rPh sb="362" eb="364">
      <t>ケイジョウ</t>
    </rPh>
    <rPh sb="364" eb="366">
      <t>ヒヨウ</t>
    </rPh>
    <rPh sb="367" eb="369">
      <t>ゾウカ</t>
    </rPh>
    <rPh sb="373" eb="375">
      <t>イゼン</t>
    </rPh>
    <rPh sb="375" eb="377">
      <t>ルイジ</t>
    </rPh>
    <rPh sb="377" eb="379">
      <t>ダンタイ</t>
    </rPh>
    <rPh sb="379" eb="382">
      <t>ヘイキンチ</t>
    </rPh>
    <rPh sb="384" eb="385">
      <t>タカ</t>
    </rPh>
    <rPh sb="386" eb="388">
      <t>ジョウタイ</t>
    </rPh>
    <rPh sb="450" eb="452">
      <t>イジ</t>
    </rPh>
    <rPh sb="466" eb="469">
      <t>チョウキテキ</t>
    </rPh>
    <rPh sb="470" eb="472">
      <t>シヤ</t>
    </rPh>
    <rPh sb="479" eb="481">
      <t>ヒツヨウ</t>
    </rPh>
    <rPh sb="492" eb="495">
      <t>ユウシュウリツ</t>
    </rPh>
    <rPh sb="524" eb="526">
      <t>イチジ</t>
    </rPh>
    <rPh sb="526" eb="528">
      <t>ゲンショウ</t>
    </rPh>
    <rPh sb="543" eb="545">
      <t>ジュンジ</t>
    </rPh>
    <rPh sb="545" eb="546">
      <t>スス</t>
    </rPh>
    <rPh sb="550" eb="552">
      <t>コウカ</t>
    </rPh>
    <rPh sb="563" eb="565">
      <t>ルイジ</t>
    </rPh>
    <rPh sb="565" eb="567">
      <t>ダンタイ</t>
    </rPh>
    <rPh sb="567" eb="570">
      <t>ヘイキンチ</t>
    </rPh>
    <rPh sb="571" eb="573">
      <t>スイジュン</t>
    </rPh>
    <rPh sb="574" eb="575">
      <t>コ</t>
    </rPh>
    <rPh sb="583" eb="584">
      <t>ハカ</t>
    </rPh>
    <phoneticPr fontId="4"/>
  </si>
  <si>
    <t>　料金収入の対象となる有収水量は、給水人口の減少や節水型社会の進展により減少し、収益が増加しない状況にある。
　既存水道施設および管路等の老朽化が進行している。安定した水の供給や災害に強い水道を整備するためにも、耐震化の推進が必要である。
　建設工事費の財源を企業債から継続的に借入しているため残高は大きい状況にある。しかし、水道料金は近隣の水道事業や同規模の水道事業と比較して低料金となっている。今後、企業債の抑制とあわせて適正な料金の見直しが必要となる。
　経年劣化した設備や管路は増加することから、更新への投資は増大していくこととなる。実際の老朽化状態を把握し、重要性に配慮して優先順位を決め、事業の平準化と財源の確保を両立させ計画的に行う必要がある。</t>
    <rPh sb="1" eb="3">
      <t>リョウキン</t>
    </rPh>
    <rPh sb="3" eb="5">
      <t>シュウニュウ</t>
    </rPh>
    <rPh sb="6" eb="8">
      <t>タイショウ</t>
    </rPh>
    <rPh sb="11" eb="13">
      <t>ユウシュウ</t>
    </rPh>
    <rPh sb="13" eb="15">
      <t>スイリョウ</t>
    </rPh>
    <rPh sb="17" eb="19">
      <t>キュウスイ</t>
    </rPh>
    <rPh sb="19" eb="21">
      <t>ジンコウ</t>
    </rPh>
    <rPh sb="22" eb="24">
      <t>ゲンショウ</t>
    </rPh>
    <rPh sb="25" eb="28">
      <t>セッスイガタ</t>
    </rPh>
    <rPh sb="28" eb="30">
      <t>シャカイ</t>
    </rPh>
    <rPh sb="31" eb="33">
      <t>シンテン</t>
    </rPh>
    <rPh sb="36" eb="38">
      <t>ゲンショウ</t>
    </rPh>
    <rPh sb="40" eb="42">
      <t>シュウエキ</t>
    </rPh>
    <rPh sb="43" eb="45">
      <t>ゾウカ</t>
    </rPh>
    <rPh sb="48" eb="50">
      <t>ジョウキョウ</t>
    </rPh>
    <rPh sb="56" eb="58">
      <t>キゾン</t>
    </rPh>
    <rPh sb="58" eb="60">
      <t>スイドウ</t>
    </rPh>
    <rPh sb="60" eb="62">
      <t>シセツ</t>
    </rPh>
    <rPh sb="65" eb="67">
      <t>カンロ</t>
    </rPh>
    <rPh sb="67" eb="68">
      <t>トウ</t>
    </rPh>
    <rPh sb="73" eb="75">
      <t>シンコウ</t>
    </rPh>
    <rPh sb="80" eb="82">
      <t>アンテイ</t>
    </rPh>
    <rPh sb="84" eb="85">
      <t>ミズ</t>
    </rPh>
    <rPh sb="86" eb="88">
      <t>キョウキュウ</t>
    </rPh>
    <rPh sb="89" eb="91">
      <t>サイガイ</t>
    </rPh>
    <rPh sb="92" eb="93">
      <t>ツヨ</t>
    </rPh>
    <rPh sb="94" eb="96">
      <t>スイドウ</t>
    </rPh>
    <rPh sb="97" eb="99">
      <t>セイビ</t>
    </rPh>
    <rPh sb="106" eb="109">
      <t>タイシンカ</t>
    </rPh>
    <rPh sb="110" eb="112">
      <t>スイシン</t>
    </rPh>
    <rPh sb="113" eb="115">
      <t>ヒツヨウ</t>
    </rPh>
    <rPh sb="121" eb="123">
      <t>ケンセツ</t>
    </rPh>
    <rPh sb="123" eb="126">
      <t>コウジヒ</t>
    </rPh>
    <rPh sb="127" eb="129">
      <t>ザイゲン</t>
    </rPh>
    <rPh sb="130" eb="132">
      <t>キギョウ</t>
    </rPh>
    <rPh sb="132" eb="133">
      <t>サイ</t>
    </rPh>
    <rPh sb="135" eb="138">
      <t>ケイゾクテキ</t>
    </rPh>
    <rPh sb="139" eb="141">
      <t>カリイレ</t>
    </rPh>
    <rPh sb="147" eb="149">
      <t>ザンダカ</t>
    </rPh>
    <rPh sb="150" eb="151">
      <t>オオ</t>
    </rPh>
    <rPh sb="153" eb="155">
      <t>ジョウキョウ</t>
    </rPh>
    <rPh sb="163" eb="165">
      <t>スイドウ</t>
    </rPh>
    <rPh sb="165" eb="167">
      <t>リョウキン</t>
    </rPh>
    <rPh sb="168" eb="170">
      <t>キンリン</t>
    </rPh>
    <rPh sb="171" eb="173">
      <t>スイドウ</t>
    </rPh>
    <rPh sb="173" eb="175">
      <t>ジギョウ</t>
    </rPh>
    <rPh sb="176" eb="179">
      <t>ドウキボ</t>
    </rPh>
    <rPh sb="180" eb="182">
      <t>スイドウ</t>
    </rPh>
    <rPh sb="182" eb="184">
      <t>ジギョウ</t>
    </rPh>
    <rPh sb="185" eb="187">
      <t>ヒカク</t>
    </rPh>
    <rPh sb="189" eb="192">
      <t>テイリョウキン</t>
    </rPh>
    <rPh sb="199" eb="201">
      <t>コンゴ</t>
    </rPh>
    <rPh sb="202" eb="204">
      <t>キギョウ</t>
    </rPh>
    <rPh sb="204" eb="205">
      <t>サイ</t>
    </rPh>
    <rPh sb="206" eb="208">
      <t>ヨクセイ</t>
    </rPh>
    <rPh sb="213" eb="215">
      <t>テキセイ</t>
    </rPh>
    <rPh sb="216" eb="218">
      <t>リョウキン</t>
    </rPh>
    <rPh sb="219" eb="221">
      <t>ミナオ</t>
    </rPh>
    <rPh sb="223" eb="225">
      <t>ヒツヨウ</t>
    </rPh>
    <rPh sb="231" eb="233">
      <t>ケイネン</t>
    </rPh>
    <rPh sb="233" eb="235">
      <t>レッカ</t>
    </rPh>
    <rPh sb="237" eb="239">
      <t>セツビ</t>
    </rPh>
    <rPh sb="240" eb="242">
      <t>カンロ</t>
    </rPh>
    <rPh sb="243" eb="245">
      <t>ゾウカ</t>
    </rPh>
    <rPh sb="252" eb="254">
      <t>コウシン</t>
    </rPh>
    <rPh sb="256" eb="258">
      <t>トウシ</t>
    </rPh>
    <rPh sb="259" eb="261">
      <t>ゾウダイ</t>
    </rPh>
    <rPh sb="271" eb="273">
      <t>ジッサイ</t>
    </rPh>
    <rPh sb="274" eb="277">
      <t>ロウキュウカ</t>
    </rPh>
    <rPh sb="277" eb="279">
      <t>ジョウタイ</t>
    </rPh>
    <rPh sb="280" eb="282">
      <t>ハアク</t>
    </rPh>
    <rPh sb="284" eb="287">
      <t>ジュウヨウセイ</t>
    </rPh>
    <rPh sb="288" eb="290">
      <t>ハイリョ</t>
    </rPh>
    <rPh sb="292" eb="294">
      <t>ユウセン</t>
    </rPh>
    <rPh sb="294" eb="296">
      <t>ジュンイ</t>
    </rPh>
    <rPh sb="297" eb="298">
      <t>キ</t>
    </rPh>
    <rPh sb="300" eb="302">
      <t>ジギョウ</t>
    </rPh>
    <rPh sb="303" eb="306">
      <t>ヘイジュンカ</t>
    </rPh>
    <rPh sb="307" eb="309">
      <t>ザイゲン</t>
    </rPh>
    <rPh sb="310" eb="312">
      <t>カクホ</t>
    </rPh>
    <rPh sb="313" eb="315">
      <t>リョウリツ</t>
    </rPh>
    <rPh sb="317" eb="320">
      <t>ケイカクテキ</t>
    </rPh>
    <rPh sb="321" eb="322">
      <t>オコナ</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</si>
</sst>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1.66</c:v>
                </c:pt>
                <c:pt idx="2">
                  <c:v>1.44</c:v>
                </c:pt>
                <c:pt idx="3">
                  <c:v>1.73</c:v>
                </c:pt>
                <c:pt idx="4">
                  <c:v>1.07</c:v>
                </c:pt>
              </c:numCache>
            </c:numRef>
          </c:val>
          <c:extLst>
            <c:ext xmlns:c16="http://schemas.microsoft.com/office/drawing/2014/chart" uri="{C3380CC4-5D6E-409C-BE32-E72D297353CC}">
              <c16:uniqueId val="{00000000-16C8-46BD-80AE-073FF1ABA7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6C8-46BD-80AE-073FF1ABA7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69.58</c:v>
                </c:pt>
                <c:pt idx="1">
                  <c:v>69.27</c:v>
                </c:pt>
                <c:pt idx="2">
                  <c:v>70.989999999999995</c:v>
                </c:pt>
                <c:pt idx="3">
                  <c:v>69.91</c:v>
                </c:pt>
                <c:pt idx="4">
                  <c:v>68.95</c:v>
                </c:pt>
              </c:numCache>
            </c:numRef>
          </c:val>
          <c:extLst>
            <c:ext xmlns:c16="http://schemas.microsoft.com/office/drawing/2014/chart" uri="{C3380CC4-5D6E-409C-BE32-E72D297353CC}">
              <c16:uniqueId val="{00000000-460C-4D8B-AA96-C822D47B0C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460C-4D8B-AA96-C822D47B0C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86.17</c:v>
                </c:pt>
                <c:pt idx="1">
                  <c:v>86.44</c:v>
                </c:pt>
                <c:pt idx="2">
                  <c:v>83.83</c:v>
                </c:pt>
                <c:pt idx="3">
                  <c:v>87.19</c:v>
                </c:pt>
                <c:pt idx="4">
                  <c:v>86.81</c:v>
                </c:pt>
              </c:numCache>
            </c:numRef>
          </c:val>
          <c:extLst>
            <c:ext xmlns:c16="http://schemas.microsoft.com/office/drawing/2014/chart" uri="{C3380CC4-5D6E-409C-BE32-E72D297353CC}">
              <c16:uniqueId val="{00000000-E816-448D-8D6C-DEEB4591D5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816-448D-8D6C-DEEB4591D5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106.39</c:v>
                </c:pt>
                <c:pt idx="1">
                  <c:v>101.68</c:v>
                </c:pt>
                <c:pt idx="2">
                  <c:v>101.08</c:v>
                </c:pt>
                <c:pt idx="3">
                  <c:v>105.53</c:v>
                </c:pt>
                <c:pt idx="4">
                  <c:v>101.67</c:v>
                </c:pt>
              </c:numCache>
            </c:numRef>
          </c:val>
          <c:extLst>
            <c:ext xmlns:c16="http://schemas.microsoft.com/office/drawing/2014/chart" uri="{C3380CC4-5D6E-409C-BE32-E72D297353CC}">
              <c16:uniqueId val="{00000000-3BD9-46D5-8B8A-5873F24358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BD9-46D5-8B8A-5873F24358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41.25</c:v>
                </c:pt>
                <c:pt idx="1">
                  <c:v>41.24</c:v>
                </c:pt>
                <c:pt idx="2">
                  <c:v>41.06</c:v>
                </c:pt>
                <c:pt idx="3">
                  <c:v>40.86</c:v>
                </c:pt>
                <c:pt idx="4">
                  <c:v>41.57</c:v>
                </c:pt>
              </c:numCache>
            </c:numRef>
          </c:val>
          <c:extLst>
            <c:ext xmlns:c16="http://schemas.microsoft.com/office/drawing/2014/chart" uri="{C3380CC4-5D6E-409C-BE32-E72D297353CC}">
              <c16:uniqueId val="{00000000-E556-4030-877D-0AE681FA52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556-4030-877D-0AE681FA52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6-4B08-B721-6A2906225C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8F6-4B08-B721-6A2906225C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2-4665-BC74-C36E8E38D9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7B2-4665-BC74-C36E8E38D9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355.21</c:v>
                </c:pt>
                <c:pt idx="1">
                  <c:v>277.37</c:v>
                </c:pt>
                <c:pt idx="2">
                  <c:v>241.91</c:v>
                </c:pt>
                <c:pt idx="3">
                  <c:v>232.12</c:v>
                </c:pt>
                <c:pt idx="4">
                  <c:v>254.44</c:v>
                </c:pt>
              </c:numCache>
            </c:numRef>
          </c:val>
          <c:extLst>
            <c:ext xmlns:c16="http://schemas.microsoft.com/office/drawing/2014/chart" uri="{C3380CC4-5D6E-409C-BE32-E72D297353CC}">
              <c16:uniqueId val="{00000000-6C65-4FD4-B25A-A8FE567B33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6C65-4FD4-B25A-A8FE567B33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750.53</c:v>
                </c:pt>
                <c:pt idx="1">
                  <c:v>754.28</c:v>
                </c:pt>
                <c:pt idx="2">
                  <c:v>757.23</c:v>
                </c:pt>
                <c:pt idx="3">
                  <c:v>759.03</c:v>
                </c:pt>
                <c:pt idx="4">
                  <c:v>791.01</c:v>
                </c:pt>
              </c:numCache>
            </c:numRef>
          </c:val>
          <c:extLst>
            <c:ext xmlns:c16="http://schemas.microsoft.com/office/drawing/2014/chart" uri="{C3380CC4-5D6E-409C-BE32-E72D297353CC}">
              <c16:uniqueId val="{00000000-93E3-4F10-90B7-43A1191A77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3E3-4F10-90B7-43A1191A77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104.34</c:v>
                </c:pt>
                <c:pt idx="1">
                  <c:v>99.2</c:v>
                </c:pt>
                <c:pt idx="2">
                  <c:v>98.58</c:v>
                </c:pt>
                <c:pt idx="3">
                  <c:v>102.93</c:v>
                </c:pt>
                <c:pt idx="4">
                  <c:v>98.77</c:v>
                </c:pt>
              </c:numCache>
            </c:numRef>
          </c:val>
          <c:extLst>
            <c:ext xmlns:c16="http://schemas.microsoft.com/office/drawing/2014/chart" uri="{C3380CC4-5D6E-409C-BE32-E72D297353CC}">
              <c16:uniqueId val="{00000000-AC64-41D2-A525-0F492B40A7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C64-41D2-A525-0F492B40A7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180.56</c:v>
                </c:pt>
                <c:pt idx="1">
                  <c:v>190.01</c:v>
                </c:pt>
                <c:pt idx="2">
                  <c:v>191.45</c:v>
                </c:pt>
                <c:pt idx="3">
                  <c:v>182.66</c:v>
                </c:pt>
                <c:pt idx="4">
                  <c:v>190.72</c:v>
                </c:pt>
              </c:numCache>
            </c:numRef>
          </c:val>
          <c:extLst>
            <c:ext xmlns:c16="http://schemas.microsoft.com/office/drawing/2014/chart" uri="{C3380CC4-5D6E-409C-BE32-E72D297353CC}">
              <c16:uniqueId val="{00000000-7991-43C3-B62D-BF475512A1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991-43C3-B62D-BF475512A1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0" zoomScaleNormal="100" workbookViewId="0">
      <selection activeCell="CI17" sqref="CI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小美玉市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49445</v>
      </c>
      <c r="AM8" s="45"/>
      <c r="AN8" s="45"/>
      <c r="AO8" s="45"/>
      <c r="AP8" s="45"/>
      <c r="AQ8" s="45"/>
      <c r="AR8" s="45"/>
      <c r="AS8" s="45"/>
      <c r="AT8" s="46">
        <f>データ!$S$6</f>
        <v>144.74</v>
      </c>
      <c r="AU8" s="47"/>
      <c r="AV8" s="47"/>
      <c r="AW8" s="47"/>
      <c r="AX8" s="47"/>
      <c r="AY8" s="47"/>
      <c r="AZ8" s="47"/>
      <c r="BA8" s="47"/>
      <c r="BB8" s="48">
        <f>データ!$T$6</f>
        <v>341.61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49.42</v>
      </c>
      <c r="J10" s="47"/>
      <c r="K10" s="47"/>
      <c r="L10" s="47"/>
      <c r="M10" s="47"/>
      <c r="N10" s="47"/>
      <c r="O10" s="81"/>
      <c r="P10" s="48">
        <f>データ!$P$6</f>
        <v>76.91</v>
      </c>
      <c r="Q10" s="48"/>
      <c r="R10" s="48"/>
      <c r="S10" s="48"/>
      <c r="T10" s="48"/>
      <c r="U10" s="48"/>
      <c r="V10" s="48"/>
      <c r="W10" s="45">
        <f>データ!$Q$6</f>
        <v>3487</v>
      </c>
      <c r="X10" s="45"/>
      <c r="Y10" s="45"/>
      <c r="Z10" s="45"/>
      <c r="AA10" s="45"/>
      <c r="AB10" s="45"/>
      <c r="AC10" s="45"/>
      <c r="AD10" s="2"/>
      <c r="AE10" s="2"/>
      <c r="AF10" s="2"/>
      <c r="AG10" s="2"/>
      <c r="AH10" s="2"/>
      <c r="AI10" s="2"/>
      <c r="AJ10" s="2"/>
      <c r="AK10" s="2"/>
      <c r="AL10" s="45">
        <f>データ!$U$6</f>
        <v>37836</v>
      </c>
      <c r="AM10" s="45"/>
      <c r="AN10" s="45"/>
      <c r="AO10" s="45"/>
      <c r="AP10" s="45"/>
      <c r="AQ10" s="45"/>
      <c r="AR10" s="45"/>
      <c r="AS10" s="45"/>
      <c r="AT10" s="46">
        <f>データ!$V$6</f>
        <v>125.28</v>
      </c>
      <c r="AU10" s="47"/>
      <c r="AV10" s="47"/>
      <c r="AW10" s="47"/>
      <c r="AX10" s="47"/>
      <c r="AY10" s="47"/>
      <c r="AZ10" s="47"/>
      <c r="BA10" s="47"/>
      <c r="BB10" s="48">
        <f>データ!$W$6</f>
        <v>302.01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eg1Rn4q9gdH9wPsS+atruHYYSeJR/LckWF93sq+5N4OObkTw37+uttSumPnBmTN0Vjp8cXSYfj0NzIEraBSHA==" saltValue="Xj6GT4lLzcwc9OU6qsue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82368</v>
      </c>
      <c r="D6" s="20">
        <f t="shared" si="3"/>
        <v>46</v>
      </c>
      <c r="E6" s="20">
        <f t="shared" si="3"/>
        <v>1</v>
      </c>
      <c r="F6" s="20">
        <f t="shared" si="3"/>
        <v>0</v>
      </c>
      <c r="G6" s="20">
        <f t="shared" si="3"/>
        <v>1</v>
      </c>
      <c r="H6" s="20" t="str">
        <f t="shared" si="3"/>
        <v>茨城県　小美玉市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49.42</v>
      </c>
      <c r="P6" s="21">
        <f t="shared" si="3"/>
        <v>76.91</v>
      </c>
      <c r="Q6" s="21">
        <f t="shared" si="3"/>
        <v>3487</v>
      </c>
      <c r="R6" s="21">
        <f t="shared" si="3"/>
        <v>49445</v>
      </c>
      <c r="S6" s="21">
        <f t="shared" si="3"/>
        <v>144.74</v>
      </c>
      <c r="T6" s="21">
        <f t="shared" si="3"/>
        <v>341.61</v>
      </c>
      <c r="U6" s="21">
        <f t="shared" si="3"/>
        <v>37836</v>
      </c>
      <c r="V6" s="21">
        <f t="shared" si="3"/>
        <v>125.28</v>
      </c>
      <c r="W6" s="21">
        <f t="shared" si="3"/>
        <v>302.01</v>
      </c>
      <c r="X6" s="22">
        <f>IF(X7="",NA(),X7)</f>
        <v>106.39</v>
      </c>
      <c r="Y6" s="22">
        <f t="shared" ref="Y6:AG6" si="4">IF(Y7="",NA(),Y7)</f>
        <v>101.68</v>
      </c>
      <c r="Z6" s="22">
        <f t="shared" si="4"/>
        <v>101.08</v>
      </c>
      <c r="AA6" s="22">
        <f t="shared" si="4"/>
        <v>105.53</v>
      </c>
      <c r="AB6" s="22">
        <f t="shared" si="4"/>
        <v>101.67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355.21</v>
      </c>
      <c r="AU6" s="22">
        <f t="shared" ref="AU6:BC6" si="6">IF(AU7="",NA(),AU7)</f>
        <v>277.37</v>
      </c>
      <c r="AV6" s="22">
        <f t="shared" si="6"/>
        <v>241.91</v>
      </c>
      <c r="AW6" s="22">
        <f t="shared" si="6"/>
        <v>232.12</v>
      </c>
      <c r="AX6" s="22">
        <f t="shared" si="6"/>
        <v>254.44</v>
      </c>
      <c r="AY6" s="22">
        <f t="shared" si="6"/>
        <v>357.34</v>
      </c>
      <c r="AZ6" s="22">
        <f t="shared" si="6"/>
        <v>366.03</v>
      </c>
      <c r="BA6" s="22">
        <f t="shared" si="6"/>
        <v>365.18</v>
      </c>
      <c r="BB6" s="22">
        <f t="shared" si="6"/>
        <v>327.77</v>
      </c>
      <c r="BC6" s="22">
        <f t="shared" si="6"/>
        <v>338.02</v>
      </c>
      <c r="BD6" s="21" t="str">
        <f>IF(BD7="","",IF(BD7="-","【-】","【"&amp;SUBSTITUTE(TEXT(BD7,"#,##0.00"),"-","△")&amp;"】"))</f>
        <v>【261.51】</v>
      </c>
      <c r="BE6" s="22">
        <f>IF(BE7="",NA(),BE7)</f>
        <v>750.53</v>
      </c>
      <c r="BF6" s="22">
        <f t="shared" ref="BF6:BN6" si="7">IF(BF7="",NA(),BF7)</f>
        <v>754.28</v>
      </c>
      <c r="BG6" s="22">
        <f t="shared" si="7"/>
        <v>757.23</v>
      </c>
      <c r="BH6" s="22">
        <f t="shared" si="7"/>
        <v>759.03</v>
      </c>
      <c r="BI6" s="22">
        <f t="shared" si="7"/>
        <v>791.01</v>
      </c>
      <c r="BJ6" s="22">
        <f t="shared" si="7"/>
        <v>373.69</v>
      </c>
      <c r="BK6" s="22">
        <f t="shared" si="7"/>
        <v>370.12</v>
      </c>
      <c r="BL6" s="22">
        <f t="shared" si="7"/>
        <v>371.65</v>
      </c>
      <c r="BM6" s="22">
        <f t="shared" si="7"/>
        <v>397.1</v>
      </c>
      <c r="BN6" s="22">
        <f t="shared" si="7"/>
        <v>379.91</v>
      </c>
      <c r="BO6" s="21" t="str">
        <f>IF(BO7="","",IF(BO7="-","【-】","【"&amp;SUBSTITUTE(TEXT(BO7,"#,##0.00"),"-","△")&amp;"】"))</f>
        <v>【265.16】</v>
      </c>
      <c r="BP6" s="22">
        <f>IF(BP7="",NA(),BP7)</f>
        <v>104.34</v>
      </c>
      <c r="BQ6" s="22">
        <f t="shared" ref="BQ6:BY6" si="8">IF(BQ7="",NA(),BQ7)</f>
        <v>99.2</v>
      </c>
      <c r="BR6" s="22">
        <f t="shared" si="8"/>
        <v>98.58</v>
      </c>
      <c r="BS6" s="22">
        <f t="shared" si="8"/>
        <v>102.93</v>
      </c>
      <c r="BT6" s="22">
        <f t="shared" si="8"/>
        <v>98.77</v>
      </c>
      <c r="BU6" s="22">
        <f t="shared" si="8"/>
        <v>99.87</v>
      </c>
      <c r="BV6" s="22">
        <f t="shared" si="8"/>
        <v>100.42</v>
      </c>
      <c r="BW6" s="22">
        <f t="shared" si="8"/>
        <v>98.77</v>
      </c>
      <c r="BX6" s="22">
        <f t="shared" si="8"/>
        <v>95.79</v>
      </c>
      <c r="BY6" s="22">
        <f t="shared" si="8"/>
        <v>98.3</v>
      </c>
      <c r="BZ6" s="21" t="str">
        <f>IF(BZ7="","",IF(BZ7="-","【-】","【"&amp;SUBSTITUTE(TEXT(BZ7,"#,##0.00"),"-","△")&amp;"】"))</f>
        <v>【102.35】</v>
      </c>
      <c r="CA6" s="22">
        <f>IF(CA7="",NA(),CA7)</f>
        <v>180.56</v>
      </c>
      <c r="CB6" s="22">
        <f t="shared" ref="CB6:CJ6" si="9">IF(CB7="",NA(),CB7)</f>
        <v>190.01</v>
      </c>
      <c r="CC6" s="22">
        <f t="shared" si="9"/>
        <v>191.45</v>
      </c>
      <c r="CD6" s="22">
        <f t="shared" si="9"/>
        <v>182.66</v>
      </c>
      <c r="CE6" s="22">
        <f t="shared" si="9"/>
        <v>190.72</v>
      </c>
      <c r="CF6" s="22">
        <f t="shared" si="9"/>
        <v>171.81</v>
      </c>
      <c r="CG6" s="22">
        <f t="shared" si="9"/>
        <v>171.67</v>
      </c>
      <c r="CH6" s="22">
        <f t="shared" si="9"/>
        <v>173.67</v>
      </c>
      <c r="CI6" s="22">
        <f t="shared" si="9"/>
        <v>171.13</v>
      </c>
      <c r="CJ6" s="22">
        <f t="shared" si="9"/>
        <v>173.7</v>
      </c>
      <c r="CK6" s="21" t="str">
        <f>IF(CK7="","",IF(CK7="-","【-】","【"&amp;SUBSTITUTE(TEXT(CK7,"#,##0.00"),"-","△")&amp;"】"))</f>
        <v>【167.74】</v>
      </c>
      <c r="CL6" s="22">
        <f>IF(CL7="",NA(),CL7)</f>
        <v>69.58</v>
      </c>
      <c r="CM6" s="22">
        <f t="shared" ref="CM6:CU6" si="10">IF(CM7="",NA(),CM7)</f>
        <v>69.27</v>
      </c>
      <c r="CN6" s="22">
        <f t="shared" si="10"/>
        <v>70.989999999999995</v>
      </c>
      <c r="CO6" s="22">
        <f t="shared" si="10"/>
        <v>69.91</v>
      </c>
      <c r="CP6" s="22">
        <f t="shared" si="10"/>
        <v>68.95</v>
      </c>
      <c r="CQ6" s="22">
        <f t="shared" si="10"/>
        <v>60.03</v>
      </c>
      <c r="CR6" s="22">
        <f t="shared" si="10"/>
        <v>59.74</v>
      </c>
      <c r="CS6" s="22">
        <f t="shared" si="10"/>
        <v>59.67</v>
      </c>
      <c r="CT6" s="22">
        <f t="shared" si="10"/>
        <v>60.12</v>
      </c>
      <c r="CU6" s="22">
        <f t="shared" si="10"/>
        <v>60.34</v>
      </c>
      <c r="CV6" s="21" t="str">
        <f>IF(CV7="","",IF(CV7="-","【-】","【"&amp;SUBSTITUTE(TEXT(CV7,"#,##0.00"),"-","△")&amp;"】"))</f>
        <v>【60.29】</v>
      </c>
      <c r="CW6" s="22">
        <f>IF(CW7="",NA(),CW7)</f>
        <v>86.17</v>
      </c>
      <c r="CX6" s="22">
        <f t="shared" ref="CX6:DF6" si="11">IF(CX7="",NA(),CX7)</f>
        <v>86.44</v>
      </c>
      <c r="CY6" s="22">
        <f t="shared" si="11"/>
        <v>83.83</v>
      </c>
      <c r="CZ6" s="22">
        <f t="shared" si="11"/>
        <v>87.19</v>
      </c>
      <c r="DA6" s="22">
        <f t="shared" si="11"/>
        <v>86.81</v>
      </c>
      <c r="DB6" s="22">
        <f t="shared" si="11"/>
        <v>84.81</v>
      </c>
      <c r="DC6" s="22">
        <f t="shared" si="11"/>
        <v>84.8</v>
      </c>
      <c r="DD6" s="22">
        <f t="shared" si="11"/>
        <v>84.6</v>
      </c>
      <c r="DE6" s="22">
        <f t="shared" si="11"/>
        <v>84.24</v>
      </c>
      <c r="DF6" s="22">
        <f t="shared" si="11"/>
        <v>84.19</v>
      </c>
      <c r="DG6" s="21" t="str">
        <f>IF(DG7="","",IF(DG7="-","【-】","【"&amp;SUBSTITUTE(TEXT(DG7,"#,##0.00"),"-","△")&amp;"】"))</f>
        <v>【90.12】</v>
      </c>
      <c r="DH6" s="22">
        <f>IF(DH7="",NA(),DH7)</f>
        <v>41.25</v>
      </c>
      <c r="DI6" s="22">
        <f t="shared" ref="DI6:DQ6" si="12">IF(DI7="",NA(),DI7)</f>
        <v>41.24</v>
      </c>
      <c r="DJ6" s="22">
        <f t="shared" si="12"/>
        <v>41.06</v>
      </c>
      <c r="DK6" s="22">
        <f t="shared" si="12"/>
        <v>40.86</v>
      </c>
      <c r="DL6" s="22">
        <f t="shared" si="12"/>
        <v>41.57</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19.32</v>
      </c>
      <c r="EC6" s="21" t="str">
        <f>IF(EC7="","",IF(EC7="-","【-】","【"&amp;SUBSTITUTE(TEXT(EC7,"#,##0.00"),"-","△")&amp;"】"))</f>
        <v>【22.30】</v>
      </c>
      <c r="ED6" s="22">
        <f>IF(ED7="",NA(),ED7)</f>
        <v>1.01</v>
      </c>
      <c r="EE6" s="22">
        <f t="shared" ref="EE6:EM6" si="14">IF(EE7="",NA(),EE7)</f>
        <v>1.66</v>
      </c>
      <c r="EF6" s="22">
        <f t="shared" si="14"/>
        <v>1.44</v>
      </c>
      <c r="EG6" s="22">
        <f t="shared" si="14"/>
        <v>1.73</v>
      </c>
      <c r="EH6" s="22">
        <f t="shared" si="14"/>
        <v>1.07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82368</v>
      </c>
      <c r="D7" s="24">
        <v>46</v>
      </c>
      <c r="E7" s="24">
        <v>1</v>
      </c>
      <c r="F7" s="24">
        <v>0</v>
      </c>
      <c r="G7" s="24">
        <v>1</v>
      </c>
      <c r="H7" s="24" t="s">
        <v>93</v>
      </c>
      <c r="I7" s="24" t="s">
        <v>94</v>
      </c>
      <c r="J7" s="24" t="s">
        <v>95</v>
      </c>
      <c r="K7" s="24" t="s">
        <v>96</v>
      </c>
      <c r="L7" s="24" t="s">
        <v>97</v>
      </c>
      <c r="M7" s="24" t="s">
        <v>98</v>
      </c>
      <c r="N7" s="25" t="s">
        <v>99</v>
      </c>
      <c r="O7" s="25">
        <v>49.42</v>
      </c>
      <c r="P7" s="25">
        <v>76.91</v>
      </c>
      <c r="Q7" s="25">
        <v>3487</v>
      </c>
      <c r="R7" s="25">
        <v>49445</v>
      </c>
      <c r="S7" s="25">
        <v>144.74</v>
      </c>
      <c r="T7" s="25">
        <v>341.61</v>
      </c>
      <c r="U7" s="25">
        <v>37836</v>
      </c>
      <c r="V7" s="25">
        <v>125.28</v>
      </c>
      <c r="W7" s="25">
        <v>302.01</v>
      </c>
      <c r="X7" s="25">
        <v>106.39</v>
      </c>
      <c r="Y7" s="25">
        <v>101.68</v>
      </c>
      <c r="Z7" s="25">
        <v>101.08</v>
      </c>
      <c r="AA7" s="25">
        <v>105.53</v>
      </c>
      <c r="AB7" s="25">
        <v>101.67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355.21</v>
      </c>
      <c r="AU7" s="25">
        <v>277.37</v>
      </c>
      <c r="AV7" s="25">
        <v>241.91</v>
      </c>
      <c r="AW7" s="25">
        <v>232.12</v>
      </c>
      <c r="AX7" s="25">
        <v>254.44</v>
      </c>
      <c r="AY7" s="25">
        <v>357.34</v>
      </c>
      <c r="AZ7" s="25">
        <v>366.03</v>
      </c>
      <c r="BA7" s="25">
        <v>365.18</v>
      </c>
      <c r="BB7" s="25">
        <v>327.77</v>
      </c>
      <c r="BC7" s="25">
        <v>338.02</v>
      </c>
      <c r="BD7" s="25">
        <v>261.51</v>
      </c>
      <c r="BE7" s="25">
        <v>750.53</v>
      </c>
      <c r="BF7" s="25">
        <v>754.28</v>
      </c>
      <c r="BG7" s="25">
        <v>757.23</v>
      </c>
      <c r="BH7" s="25">
        <v>759.03</v>
      </c>
      <c r="BI7" s="25">
        <v>791.01</v>
      </c>
      <c r="BJ7" s="25">
        <v>373.69</v>
      </c>
      <c r="BK7" s="25">
        <v>370.12</v>
      </c>
      <c r="BL7" s="25">
        <v>371.65</v>
      </c>
      <c r="BM7" s="25">
        <v>397.1</v>
      </c>
      <c r="BN7" s="25">
        <v>379.91</v>
      </c>
      <c r="BO7" s="25">
        <v>265.16000000000003</v>
      </c>
      <c r="BP7" s="25">
        <v>104.34</v>
      </c>
      <c r="BQ7" s="25">
        <v>99.2</v>
      </c>
      <c r="BR7" s="25">
        <v>98.58</v>
      </c>
      <c r="BS7" s="25">
        <v>102.93</v>
      </c>
      <c r="BT7" s="25">
        <v>98.77</v>
      </c>
      <c r="BU7" s="25">
        <v>99.87</v>
      </c>
      <c r="BV7" s="25">
        <v>100.42</v>
      </c>
      <c r="BW7" s="25">
        <v>98.77</v>
      </c>
      <c r="BX7" s="25">
        <v>95.79</v>
      </c>
      <c r="BY7" s="25">
        <v>98.3</v>
      </c>
      <c r="BZ7" s="25">
        <v>102.35</v>
      </c>
      <c r="CA7" s="25">
        <v>180.56</v>
      </c>
      <c r="CB7" s="25">
        <v>190.01</v>
      </c>
      <c r="CC7" s="25">
        <v>191.45</v>
      </c>
      <c r="CD7" s="25">
        <v>182.66</v>
      </c>
      <c r="CE7" s="25">
        <v>190.72</v>
      </c>
      <c r="CF7" s="25">
        <v>171.81</v>
      </c>
      <c r="CG7" s="25">
        <v>171.67</v>
      </c>
      <c r="CH7" s="25">
        <v>173.67</v>
      </c>
      <c r="CI7" s="25">
        <v>171.13</v>
      </c>
      <c r="CJ7" s="25">
        <v>173.7</v>
      </c>
      <c r="CK7" s="25">
        <v>167.74</v>
      </c>
      <c r="CL7" s="25">
        <v>69.58</v>
      </c>
      <c r="CM7" s="25">
        <v>69.27</v>
      </c>
      <c r="CN7" s="25">
        <v>70.989999999999995</v>
      </c>
      <c r="CO7" s="25">
        <v>69.91</v>
      </c>
      <c r="CP7" s="25">
        <v>68.95</v>
      </c>
      <c r="CQ7" s="25">
        <v>60.03</v>
      </c>
      <c r="CR7" s="25">
        <v>59.74</v>
      </c>
      <c r="CS7" s="25">
        <v>59.67</v>
      </c>
      <c r="CT7" s="25">
        <v>60.12</v>
      </c>
      <c r="CU7" s="25">
        <v>60.34</v>
      </c>
      <c r="CV7" s="25">
        <v>60.29</v>
      </c>
      <c r="CW7" s="25">
        <v>86.17</v>
      </c>
      <c r="CX7" s="25">
        <v>86.44</v>
      </c>
      <c r="CY7" s="25">
        <v>83.83</v>
      </c>
      <c r="CZ7" s="25">
        <v>87.19</v>
      </c>
      <c r="DA7" s="25">
        <v>86.81</v>
      </c>
      <c r="DB7" s="25">
        <v>84.81</v>
      </c>
      <c r="DC7" s="25">
        <v>84.8</v>
      </c>
      <c r="DD7" s="25">
        <v>84.6</v>
      </c>
      <c r="DE7" s="25">
        <v>84.24</v>
      </c>
      <c r="DF7" s="25">
        <v>84.19</v>
      </c>
      <c r="DG7" s="25">
        <v>90.12</v>
      </c>
      <c r="DH7" s="25">
        <v>41.25</v>
      </c>
      <c r="DI7" s="25">
        <v>41.24</v>
      </c>
      <c r="DJ7" s="25">
        <v>41.06</v>
      </c>
      <c r="DK7" s="25">
        <v>40.86</v>
      </c>
      <c r="DL7" s="25">
        <v>41.57</v>
      </c>
      <c r="DM7" s="25">
        <v>47.28</v>
      </c>
      <c r="DN7" s="25">
        <v>47.66</v>
      </c>
      <c r="DO7" s="25">
        <v>48.17</v>
      </c>
      <c r="DP7" s="25">
        <v>48.83</v>
      </c>
      <c r="DQ7" s="25">
        <v>49.96</v>
      </c>
      <c r="DR7" s="25">
        <v>50.88</v>
      </c>
      <c r="DS7" s="25">
        <v>0</v>
      </c>
      <c r="DT7" s="25">
        <v>0</v>
      </c>
      <c r="DU7" s="25">
        <v>0</v>
      </c>
      <c r="DV7" s="25">
        <v>0</v>
      </c>
      <c r="DW7" s="25">
        <v>0</v>
      </c>
      <c r="DX7" s="25">
        <v>12.19</v>
      </c>
      <c r="DY7" s="25">
        <v>15.1</v>
      </c>
      <c r="DZ7" s="25">
        <v>17.12</v>
      </c>
      <c r="EA7" s="25">
        <v>18.18</v>
      </c>
      <c r="EB7" s="25">
        <v>19.32</v>
      </c>
      <c r="EC7" s="25">
        <v>22.3</v>
      </c>
      <c r="ED7" s="25">
        <v>1.01</v>
      </c>
      <c r="EE7" s="25">
        <v>1.66</v>
      </c>
      <c r="EF7" s="25">
        <v>1.44</v>
      </c>
      <c r="EG7" s="25">
        <v>1.73</v>
      </c>
      <c r="EH7" s="25">
        <v>1.07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穐間 吉宏</cp:lastModifiedBy>
  <cp:lastPrinted>2023-01-25T06:13:34Z</cp:lastPrinted>
  <dcterms:created xsi:type="dcterms:W3CDTF">2022-12-01T00:54:45Z</dcterms:created>
  <dcterms:modified xsi:type="dcterms:W3CDTF">2023-02-24T06:48:52Z</dcterms:modified>
  <cp:category/>
</cp:coreProperties>
</file>