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omments3.xml" ContentType="application/vnd.openxmlformats-officedocument.spreadsheetml.comments+xml"/>
  <Override PartName="/xl/drawings/drawing4.xml" ContentType="application/vnd.openxmlformats-officedocument.drawing+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J:\5_ふるさと納税係\04_返礼品等\01.返礼品追加等\98_事業者用書類一式\"/>
    </mc:Choice>
  </mc:AlternateContent>
  <xr:revisionPtr revIDLastSave="0" documentId="13_ncr:1_{351FA510-AB68-46C0-9B51-F064331721B0}" xr6:coauthVersionLast="47" xr6:coauthVersionMax="47" xr10:uidLastSave="{00000000-0000-0000-0000-000000000000}"/>
  <bookViews>
    <workbookView xWindow="-108" yWindow="-108" windowWidth="23256" windowHeight="12456" xr2:uid="{00000000-000D-0000-FFFF-FFFF00000000}"/>
  </bookViews>
  <sheets>
    <sheet name="【親】セット用返礼品等概要書" sheetId="4" r:id="rId1"/>
    <sheet name="【子】セット用返礼品等概要書①" sheetId="5" r:id="rId2"/>
    <sheet name="【子】セット用返礼品等概要書②" sheetId="14" r:id="rId3"/>
    <sheet name="【子】セット用返礼品等概要書③" sheetId="15" r:id="rId4"/>
    <sheet name="【検索用】地場産品類型" sheetId="12" r:id="rId5"/>
    <sheet name="【一覧】地場産品類型" sheetId="13" r:id="rId6"/>
    <sheet name="Sheet1" sheetId="6" state="hidden" r:id="rId7"/>
  </sheets>
  <definedNames>
    <definedName name="_xlnm.Print_Area" localSheetId="5">【一覧】地場産品類型!$A$1:$N$45</definedName>
    <definedName name="_xlnm.Print_Area" localSheetId="4">【検索用】地場産品類型!$A$1:$X$40</definedName>
    <definedName name="_xlnm.Print_Area" localSheetId="1">【子】セット用返礼品等概要書①!$A$1:$AC$105</definedName>
    <definedName name="_xlnm.Print_Area" localSheetId="2">【子】セット用返礼品等概要書②!$A$1:$AC$105</definedName>
    <definedName name="_xlnm.Print_Area" localSheetId="3">【子】セット用返礼品等概要書③!$A$1:$AC$105</definedName>
    <definedName name="_xlnm.Print_Area" localSheetId="0">【親】セット用返礼品等概要書!$A$1:$AC$46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5" i="15" l="1"/>
  <c r="C84" i="15"/>
  <c r="C79" i="15"/>
  <c r="Q77" i="15"/>
  <c r="K77" i="15"/>
  <c r="C77" i="15"/>
  <c r="Q76" i="15"/>
  <c r="AK7" i="15" s="1"/>
  <c r="C76" i="15"/>
  <c r="E67" i="15"/>
  <c r="E66" i="15"/>
  <c r="D66" i="15"/>
  <c r="AA64" i="15"/>
  <c r="E64" i="15"/>
  <c r="E63" i="15"/>
  <c r="AA62" i="15"/>
  <c r="V62" i="15"/>
  <c r="C57" i="15" s="1"/>
  <c r="AF7" i="15" s="1"/>
  <c r="E62" i="15"/>
  <c r="E61" i="15"/>
  <c r="E60" i="15"/>
  <c r="D60" i="15"/>
  <c r="C58" i="15"/>
  <c r="H57" i="15"/>
  <c r="C56" i="15"/>
  <c r="C55" i="15"/>
  <c r="N52" i="15"/>
  <c r="AA51" i="15" s="1"/>
  <c r="D51" i="15"/>
  <c r="A47" i="15"/>
  <c r="AM7" i="15"/>
  <c r="AL7" i="15"/>
  <c r="AG7" i="15"/>
  <c r="AE7" i="15"/>
  <c r="E4" i="15"/>
  <c r="X2" i="15"/>
  <c r="C95" i="14"/>
  <c r="C84" i="14"/>
  <c r="C79" i="14"/>
  <c r="Q77" i="14"/>
  <c r="K77" i="14"/>
  <c r="C77" i="14"/>
  <c r="Q76" i="14"/>
  <c r="AK7" i="14" s="1"/>
  <c r="C76" i="14"/>
  <c r="E67" i="14"/>
  <c r="E66" i="14"/>
  <c r="D66" i="14"/>
  <c r="AA64" i="14"/>
  <c r="E64" i="14"/>
  <c r="E63" i="14"/>
  <c r="AA62" i="14"/>
  <c r="V62" i="14"/>
  <c r="C57" i="14" s="1"/>
  <c r="AF7" i="14" s="1"/>
  <c r="E62" i="14"/>
  <c r="E61" i="14"/>
  <c r="E60" i="14"/>
  <c r="D60" i="14"/>
  <c r="C58" i="14"/>
  <c r="H57" i="14"/>
  <c r="C56" i="14"/>
  <c r="C55" i="14"/>
  <c r="N52" i="14"/>
  <c r="AA51" i="14" s="1"/>
  <c r="D51" i="14"/>
  <c r="A47" i="14"/>
  <c r="AM7" i="14"/>
  <c r="AL7" i="14"/>
  <c r="AG7" i="14"/>
  <c r="AE7" i="14"/>
  <c r="E4" i="14"/>
  <c r="X2" i="14"/>
  <c r="T36" i="12"/>
  <c r="P36" i="12"/>
  <c r="L36" i="12"/>
  <c r="K36" i="12" s="1"/>
  <c r="T32" i="12"/>
  <c r="P32" i="12"/>
  <c r="L32" i="12"/>
  <c r="K32" i="12" s="1"/>
  <c r="T29" i="12"/>
  <c r="P29" i="12"/>
  <c r="L29" i="12"/>
  <c r="K29" i="12" s="1"/>
  <c r="T27" i="12"/>
  <c r="P27" i="12"/>
  <c r="L27" i="12"/>
  <c r="L25" i="12"/>
  <c r="T20" i="12"/>
  <c r="P20" i="12"/>
  <c r="L20" i="12"/>
  <c r="L18" i="12"/>
  <c r="X2" i="5"/>
  <c r="Q76" i="5" l="1"/>
  <c r="AK7" i="5" s="1"/>
  <c r="E4" i="5"/>
  <c r="C95" i="5"/>
  <c r="C84" i="5"/>
  <c r="C79" i="5"/>
  <c r="Q77" i="5"/>
  <c r="K77" i="5"/>
  <c r="C77" i="5"/>
  <c r="C76" i="5"/>
  <c r="E67" i="5"/>
  <c r="E66" i="5"/>
  <c r="D66" i="5"/>
  <c r="AA64" i="5"/>
  <c r="E64" i="5"/>
  <c r="E63" i="5"/>
  <c r="AA62" i="5"/>
  <c r="V62" i="5"/>
  <c r="C57" i="5" s="1"/>
  <c r="AF7" i="5" s="1"/>
  <c r="E62" i="5"/>
  <c r="E61" i="5"/>
  <c r="E60" i="5"/>
  <c r="D60" i="5"/>
  <c r="AG7" i="5" s="1"/>
  <c r="C58" i="5"/>
  <c r="H57" i="5"/>
  <c r="C56" i="5"/>
  <c r="C55" i="5"/>
  <c r="N52" i="5"/>
  <c r="AA51" i="5" s="1"/>
  <c r="D51" i="5"/>
  <c r="A47" i="5"/>
  <c r="AM7" i="5"/>
  <c r="AL7" i="5"/>
  <c r="AE7" i="5"/>
  <c r="AG7" i="4"/>
  <c r="AK7" i="4"/>
  <c r="AL7" i="4"/>
  <c r="AM7" i="4"/>
  <c r="AE7" i="4"/>
  <c r="AF7"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寺門 佑</author>
    <author>古宇田 昌伸</author>
  </authors>
  <commentList>
    <comment ref="A1" authorId="0" shapeId="0" xr:uid="{8EE1BA29-7F85-4DF3-A880-011607E0E6AA}">
      <text>
        <r>
          <rPr>
            <b/>
            <sz val="14"/>
            <color indexed="81"/>
            <rFont val="MS P ゴシック"/>
            <family val="3"/>
            <charset val="128"/>
          </rPr>
          <t xml:space="preserve">異なる品目の商品を組み合わせた返礼品は地場産品類型「セット」に該当します。
</t>
        </r>
        <r>
          <rPr>
            <b/>
            <sz val="14"/>
            <color indexed="10"/>
            <rFont val="MS P ゴシック"/>
            <family val="3"/>
            <charset val="128"/>
          </rPr>
          <t>類型「セット」の場合、１セットにつき、１つの「セット用返礼品等概要書」</t>
        </r>
        <r>
          <rPr>
            <b/>
            <sz val="14"/>
            <color indexed="81"/>
            <rFont val="MS P ゴシック"/>
            <family val="3"/>
            <charset val="128"/>
          </rPr>
          <t>が必要になります。
「セット用返礼品等概要書」の下記シートを入力し提出ください。
・【親】セット用返礼品等概要書　×　１シート
・【子】セット用返礼品等概要書　×　構成商品の品目数分のシート
※構成商品に類型「３号」が該当する場合、上記に加え、証明書の提出が必要になります。
　（３号に該当する場合は、概要書下部に自動で表示されるよう設定しております）
例：【親返礼品名称：卵とニラとヨーグルトのセット】の場合
・【親】セット用返礼品等概要書に「卵とニラとヨーグルトのセット」の情報を入力
・【子】セット用返礼品等概要書①に「卵」の情報を入力
・【子】セット用返礼品等概要書②に「ニラ」の情報を入力
・【子】セット用返礼品等概要書③に「ヨーグルト」の情報を入力
・類型３号に該当する「ヨーグルト」の証明書を作成
▶区分
①新規返礼品等→返礼品等コードは空欄
②既存返礼品等　→返礼品等コードを入力、変更箇所を赤字入力</t>
        </r>
      </text>
    </comment>
    <comment ref="E6" authorId="0" shapeId="0" xr:uid="{513F28D1-A9D3-4719-9044-C3CF96D37D91}">
      <text>
        <r>
          <rPr>
            <b/>
            <sz val="14"/>
            <color indexed="81"/>
            <rFont val="MS P ゴシック"/>
            <family val="3"/>
            <charset val="128"/>
          </rPr>
          <t>返礼品掲載時には、こちらの【親】名称のみ記載します。</t>
        </r>
      </text>
    </comment>
    <comment ref="E17" authorId="0" shapeId="0" xr:uid="{1846192E-7E24-4C73-BC1A-B6254C52C010}">
      <text>
        <r>
          <rPr>
            <b/>
            <sz val="14"/>
            <color indexed="81"/>
            <rFont val="ＭＳ Ｐ明朝"/>
            <family val="1"/>
            <charset val="128"/>
          </rPr>
          <t>調達費用・・・事業者様へお支払いする金額です。</t>
        </r>
      </text>
    </comment>
    <comment ref="N34" authorId="1" shapeId="0" xr:uid="{63BA8D94-740F-462F-843C-1F19DA1B4D70}">
      <text>
        <r>
          <rPr>
            <b/>
            <sz val="14"/>
            <color indexed="81"/>
            <rFont val="ＭＳ Ｐ明朝"/>
            <family val="1"/>
            <charset val="128"/>
          </rPr>
          <t>出荷元の住所を記載してください。</t>
        </r>
      </text>
    </comment>
    <comment ref="A42" authorId="0" shapeId="0" xr:uid="{EE6E2D92-6FD7-4F1A-A593-8C04A0BFE9AE}">
      <text>
        <r>
          <rPr>
            <b/>
            <sz val="14"/>
            <color indexed="81"/>
            <rFont val="MS P ゴシック"/>
            <family val="3"/>
            <charset val="128"/>
          </rPr>
          <t>▶総務省告示第６条の該当
・地場産品類型と該当理由は、「地場産品類型」シートを参考に入力してください。
※本シートは、「セット」専用です。
※該当理由に入力いただいた内容は、小美玉市返礼品審査会および総務省返礼品確認時において、返礼品適合性の判断材料として使用します。市ホームページやポータルサイト等で公表することはありません。</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寺門 佑</author>
  </authors>
  <commentList>
    <comment ref="A1" authorId="0" shapeId="0" xr:uid="{6076906B-A942-4D6B-B8F2-75704B64CFA6}">
      <text>
        <r>
          <rPr>
            <b/>
            <sz val="14"/>
            <color indexed="10"/>
            <rFont val="ＭＳ Ｐ明朝"/>
            <family val="1"/>
            <charset val="128"/>
          </rPr>
          <t>構成商品１つにつき、1つのシート（【子】セット用返礼品等概要書）</t>
        </r>
        <r>
          <rPr>
            <b/>
            <sz val="14"/>
            <color indexed="81"/>
            <rFont val="ＭＳ Ｐ明朝"/>
            <family val="1"/>
            <charset val="128"/>
          </rPr>
          <t>を作成してください。
左記黄色箇所を入力ください。
４品目以上の商品で構成されるセットを申請する場合は本シートを必要分コピーし作成ください。</t>
        </r>
      </text>
    </comment>
    <comment ref="E7" authorId="0" shapeId="0" xr:uid="{774CD249-E938-4188-9F7A-4D8DABC31701}">
      <text>
        <r>
          <rPr>
            <b/>
            <sz val="14"/>
            <color indexed="81"/>
            <rFont val="MS P ゴシック"/>
            <family val="3"/>
            <charset val="128"/>
          </rPr>
          <t>管理上の名称になります。
返礼品掲載時には記載しません。</t>
        </r>
      </text>
    </comment>
    <comment ref="E17" authorId="0" shapeId="0" xr:uid="{ED54FD17-1D76-4BB2-994F-D4BDA88A5DB9}">
      <text>
        <r>
          <rPr>
            <b/>
            <sz val="14"/>
            <color indexed="81"/>
            <rFont val="ＭＳ Ｐ明朝"/>
            <family val="1"/>
            <charset val="128"/>
          </rPr>
          <t>調達費用・・・事業者様へお支払いする金額です。</t>
        </r>
      </text>
    </comment>
    <comment ref="A42" authorId="0" shapeId="0" xr:uid="{23EA76EB-A1BF-44CD-9344-9312266E909A}">
      <text>
        <r>
          <rPr>
            <b/>
            <sz val="14"/>
            <color indexed="81"/>
            <rFont val="ＭＳ Ｐ明朝"/>
            <family val="1"/>
            <charset val="128"/>
          </rPr>
          <t>▶総務省告示第５条の該当
・地場産品類型と該当理由は、本ファイルの「地場産品類型」シートを参考に入力してください。
・類型「セット」は地場産品基準のいずれかに該当する返礼品等同士を組み合わせたセットである必要があります。地場産品基準に該当しない構成商品がある場合は、返礼品として取り扱いできません。
※該当理由に入力いただいた内容は、小美玉市返礼品審査会および総務省返礼品確認時において、返礼品適合性の判断材料として使用します。市ホームページやポータルサイト等で公表することはありません。</t>
        </r>
      </text>
    </comment>
    <comment ref="A47" authorId="0" shapeId="0" xr:uid="{61E202F2-6E9B-44DE-9605-06501303893A}">
      <text>
        <r>
          <rPr>
            <b/>
            <sz val="14"/>
            <color indexed="10"/>
            <rFont val="ＭＳ Ｐ明朝"/>
            <family val="1"/>
            <charset val="128"/>
          </rPr>
          <t xml:space="preserve">左記証明書が表示されている場合は黄色箇所を埋め、作成してください。
返礼品の地場産品類型が３号の場合のみ表示されるよう設定しております。
</t>
        </r>
        <r>
          <rPr>
            <b/>
            <sz val="14"/>
            <color indexed="81"/>
            <rFont val="ＭＳ Ｐ明朝"/>
            <family val="1"/>
            <charset val="128"/>
          </rPr>
          <t xml:space="preserve">
※返礼品の類型が「セット」で、構成商品が類型「３号」の場合、証明書の提出が必要になります。
</t>
        </r>
      </text>
    </comment>
    <comment ref="N52" authorId="0" shapeId="0" xr:uid="{4F95FA1C-14D5-44BC-B299-8A75B1FCA73B}">
      <text>
        <r>
          <rPr>
            <b/>
            <sz val="14"/>
            <color indexed="81"/>
            <rFont val="ＭＳ Ｐ明朝"/>
            <family val="1"/>
            <charset val="128"/>
          </rPr>
          <t>【返礼品等の製造等を行う者】
返礼品等概要書に記入いただいた「申請事業者名」が自動入力されます。 
申請事業者と製造者が異なる場合は、こちらのセル内で直接修正ください。</t>
        </r>
      </text>
    </comment>
    <comment ref="D60" authorId="0" shapeId="0" xr:uid="{AA7D7C6F-5DEE-4CA0-A739-2B3F6AC86888}">
      <text>
        <r>
          <rPr>
            <b/>
            <sz val="14"/>
            <color indexed="81"/>
            <rFont val="ＭＳ Ｐ明朝"/>
            <family val="1"/>
            <charset val="128"/>
          </rPr>
          <t>▶算出方法
・総務大臣が定める標準的な算出方法で算出願います。
・その他の算出方法で算出する場合は、事前に小美玉市に相談ください。</t>
        </r>
      </text>
    </comment>
    <comment ref="V64" authorId="0" shapeId="0" xr:uid="{7024A1B9-03A6-49B4-AB35-BF2E561E324A}">
      <text>
        <r>
          <rPr>
            <b/>
            <sz val="14"/>
            <color indexed="81"/>
            <rFont val="ＭＳ Ｐ明朝"/>
            <family val="1"/>
            <charset val="128"/>
          </rPr>
          <t>手動入力ください。</t>
        </r>
      </text>
    </comment>
    <comment ref="Q76" authorId="0" shapeId="0" xr:uid="{F3C13540-95AA-457E-AB82-CFB6AAA466F9}">
      <text>
        <r>
          <rPr>
            <b/>
            <sz val="14"/>
            <color indexed="81"/>
            <rFont val="ＭＳ Ｐ明朝"/>
            <family val="1"/>
            <charset val="128"/>
          </rPr>
          <t>類型「3ロ（企画立案）号」に該当し、製造場所が小美玉市でない場合は、こちらのセル内で直接修正ください。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寺門 佑</author>
  </authors>
  <commentList>
    <comment ref="A1" authorId="0" shapeId="0" xr:uid="{0798DDE8-6AB1-40D9-9973-42F2605ECC17}">
      <text>
        <r>
          <rPr>
            <b/>
            <sz val="14"/>
            <color indexed="10"/>
            <rFont val="ＭＳ Ｐ明朝"/>
            <family val="1"/>
            <charset val="128"/>
          </rPr>
          <t>構成商品１つにつき、1つのシート（【子】セット用返礼品等概要書）</t>
        </r>
        <r>
          <rPr>
            <b/>
            <sz val="14"/>
            <color indexed="81"/>
            <rFont val="ＭＳ Ｐ明朝"/>
            <family val="1"/>
            <charset val="128"/>
          </rPr>
          <t>を作成してください。
左記黄色箇所を入力ください。
４品目以上の商品で構成されるセットを申請する場合は本シートを必要分コピーし作成ください。</t>
        </r>
      </text>
    </comment>
    <comment ref="E7" authorId="0" shapeId="0" xr:uid="{B75BF0E0-8763-4AC9-AA95-84C87F3CC366}">
      <text>
        <r>
          <rPr>
            <b/>
            <sz val="14"/>
            <color indexed="81"/>
            <rFont val="MS P ゴシック"/>
            <family val="3"/>
            <charset val="128"/>
          </rPr>
          <t>管理上の名称になります。
返礼品掲載時には記載しません。</t>
        </r>
      </text>
    </comment>
    <comment ref="E17" authorId="0" shapeId="0" xr:uid="{4E1F05D3-5E0C-4A27-9751-15F232D0F523}">
      <text>
        <r>
          <rPr>
            <b/>
            <sz val="14"/>
            <color indexed="81"/>
            <rFont val="ＭＳ Ｐ明朝"/>
            <family val="1"/>
            <charset val="128"/>
          </rPr>
          <t>調達費用・・・事業者様へお支払いする金額です。</t>
        </r>
      </text>
    </comment>
    <comment ref="A42" authorId="0" shapeId="0" xr:uid="{91ECFC5C-84DF-458C-85F1-5DF16C81DD89}">
      <text>
        <r>
          <rPr>
            <b/>
            <sz val="14"/>
            <color indexed="81"/>
            <rFont val="ＭＳ Ｐ明朝"/>
            <family val="1"/>
            <charset val="128"/>
          </rPr>
          <t>▶総務省告示第５条の該当
・地場産品類型と該当理由は、本ファイルの「地場産品類型」シートを参考に入力してください。
・類型「セット」は地場産品基準のいずれかに該当する返礼品等同士を組み合わせたセットである必要があります。地場産品基準に該当しない構成商品がある場合は、返礼品として取り扱いできません。
※該当理由に入力いただいた内容は、小美玉市返礼品審査会および総務省返礼品確認時において、返礼品適合性の判断材料として使用します。市ホームページやポータルサイト等で公表することはありません。</t>
        </r>
      </text>
    </comment>
    <comment ref="A47" authorId="0" shapeId="0" xr:uid="{1DB7B289-7652-4CC5-8500-494DC18C9B01}">
      <text>
        <r>
          <rPr>
            <b/>
            <sz val="14"/>
            <color indexed="10"/>
            <rFont val="ＭＳ Ｐ明朝"/>
            <family val="1"/>
            <charset val="128"/>
          </rPr>
          <t xml:space="preserve">左記証明書が表示されている場合は黄色箇所を埋め、作成してください。
返礼品の地場産品類型が３号の場合のみ表示されるよう設定しております。
</t>
        </r>
        <r>
          <rPr>
            <b/>
            <sz val="14"/>
            <color indexed="81"/>
            <rFont val="ＭＳ Ｐ明朝"/>
            <family val="1"/>
            <charset val="128"/>
          </rPr>
          <t xml:space="preserve">
※返礼品の類型が「セット」で、構成商品が類型「３号」の場合、証明書の提出が必要になります。
</t>
        </r>
      </text>
    </comment>
    <comment ref="N52" authorId="0" shapeId="0" xr:uid="{CF3BEB38-38AB-4A15-9BCC-18FDA868457A}">
      <text>
        <r>
          <rPr>
            <b/>
            <sz val="14"/>
            <color indexed="81"/>
            <rFont val="ＭＳ Ｐ明朝"/>
            <family val="1"/>
            <charset val="128"/>
          </rPr>
          <t>【返礼品等の製造等を行う者】
返礼品等概要書に記入いただいた「申請事業者名」が自動入力されます。 
申請事業者と製造者が異なる場合は、こちらのセル内で直接修正ください。</t>
        </r>
      </text>
    </comment>
    <comment ref="D60" authorId="0" shapeId="0" xr:uid="{B6EA98AB-4ECB-41C7-A0A7-16CCC6F136D5}">
      <text>
        <r>
          <rPr>
            <b/>
            <sz val="14"/>
            <color indexed="81"/>
            <rFont val="ＭＳ Ｐ明朝"/>
            <family val="1"/>
            <charset val="128"/>
          </rPr>
          <t>▶算出方法
・総務大臣が定める標準的な算出方法で算出願います。
・その他の算出方法で算出する場合は、事前に小美玉市に相談ください。</t>
        </r>
      </text>
    </comment>
    <comment ref="V64" authorId="0" shapeId="0" xr:uid="{E471BB5E-59E5-49F5-8E46-DAE32556C3F1}">
      <text>
        <r>
          <rPr>
            <b/>
            <sz val="14"/>
            <color indexed="81"/>
            <rFont val="ＭＳ Ｐ明朝"/>
            <family val="1"/>
            <charset val="128"/>
          </rPr>
          <t>手動入力ください。</t>
        </r>
      </text>
    </comment>
    <comment ref="Q76" authorId="0" shapeId="0" xr:uid="{1E5BA5FE-AAD1-460C-919E-A969949D7520}">
      <text>
        <r>
          <rPr>
            <b/>
            <sz val="14"/>
            <color indexed="81"/>
            <rFont val="ＭＳ Ｐ明朝"/>
            <family val="1"/>
            <charset val="128"/>
          </rPr>
          <t>類型「3ロ（企画立案）号」に該当し、製造場所が小美玉市でない場合は、こちらのセル内で直接修正ください。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寺門 佑</author>
  </authors>
  <commentList>
    <comment ref="A1" authorId="0" shapeId="0" xr:uid="{7148C9FD-4301-43DF-BEF9-87611A18E867}">
      <text>
        <r>
          <rPr>
            <b/>
            <sz val="14"/>
            <color indexed="10"/>
            <rFont val="ＭＳ Ｐ明朝"/>
            <family val="1"/>
            <charset val="128"/>
          </rPr>
          <t>構成商品１つにつき、1つのシート（【子】セット用返礼品等概要書）</t>
        </r>
        <r>
          <rPr>
            <b/>
            <sz val="14"/>
            <color indexed="81"/>
            <rFont val="ＭＳ Ｐ明朝"/>
            <family val="1"/>
            <charset val="128"/>
          </rPr>
          <t>を作成してください。
左記黄色箇所を入力ください。
４品目以上の商品で構成されるセットを申請する場合は本シートを必要分コピーし作成ください。</t>
        </r>
      </text>
    </comment>
    <comment ref="E7" authorId="0" shapeId="0" xr:uid="{7E5B8F32-B75B-4CD3-A66F-720A5FE90027}">
      <text>
        <r>
          <rPr>
            <b/>
            <sz val="14"/>
            <color indexed="81"/>
            <rFont val="MS P ゴシック"/>
            <family val="3"/>
            <charset val="128"/>
          </rPr>
          <t>管理上の名称になります。
返礼品掲載時には記載しません。</t>
        </r>
      </text>
    </comment>
    <comment ref="E17" authorId="0" shapeId="0" xr:uid="{AB39A8E7-044B-4609-9E44-2230EEC4AD4B}">
      <text>
        <r>
          <rPr>
            <b/>
            <sz val="14"/>
            <color indexed="81"/>
            <rFont val="ＭＳ Ｐ明朝"/>
            <family val="1"/>
            <charset val="128"/>
          </rPr>
          <t>調達費用・・・事業者様へお支払いする金額です。</t>
        </r>
      </text>
    </comment>
    <comment ref="A42" authorId="0" shapeId="0" xr:uid="{42392C58-6D31-4152-AABC-A8D3AA51A852}">
      <text>
        <r>
          <rPr>
            <b/>
            <sz val="14"/>
            <color indexed="81"/>
            <rFont val="ＭＳ Ｐ明朝"/>
            <family val="1"/>
            <charset val="128"/>
          </rPr>
          <t>▶総務省告示第５条の該当
・地場産品類型と該当理由は、本ファイルの「地場産品類型」シートを参考に入力してください。
・類型「セット」は地場産品基準のいずれかに該当する返礼品等同士を組み合わせたセットである必要があります。地場産品基準に該当しない構成商品がある場合は、返礼品として取り扱いできません。
※該当理由に入力いただいた内容は、小美玉市返礼品審査会および総務省返礼品確認時において、返礼品適合性の判断材料として使用します。市ホームページやポータルサイト等で公表することはありません。</t>
        </r>
      </text>
    </comment>
    <comment ref="A47" authorId="0" shapeId="0" xr:uid="{8C35926E-8BA1-474C-ABCF-6FBF07401183}">
      <text>
        <r>
          <rPr>
            <b/>
            <sz val="14"/>
            <color indexed="10"/>
            <rFont val="ＭＳ Ｐ明朝"/>
            <family val="1"/>
            <charset val="128"/>
          </rPr>
          <t xml:space="preserve">左記証明書が表示されている場合は黄色箇所を埋め、作成してください。
返礼品の地場産品類型が３号の場合のみ表示されるよう設定しております。
</t>
        </r>
        <r>
          <rPr>
            <b/>
            <sz val="14"/>
            <color indexed="81"/>
            <rFont val="ＭＳ Ｐ明朝"/>
            <family val="1"/>
            <charset val="128"/>
          </rPr>
          <t xml:space="preserve">
※返礼品の類型が「セット」で、構成商品が類型「３号」の場合、証明書の提出が必要になります。
</t>
        </r>
      </text>
    </comment>
    <comment ref="N52" authorId="0" shapeId="0" xr:uid="{D730A07D-5540-4ABF-AC7F-06F68A07D175}">
      <text>
        <r>
          <rPr>
            <b/>
            <sz val="14"/>
            <color indexed="81"/>
            <rFont val="ＭＳ Ｐ明朝"/>
            <family val="1"/>
            <charset val="128"/>
          </rPr>
          <t>【返礼品等の製造等を行う者】
返礼品等概要書に記入いただいた「申請事業者名」が自動入力されます。 
申請事業者と製造者が異なる場合は、こちらのセル内で直接修正ください。</t>
        </r>
      </text>
    </comment>
    <comment ref="D60" authorId="0" shapeId="0" xr:uid="{0238D615-987D-4475-8E4C-13C5F145F7B5}">
      <text>
        <r>
          <rPr>
            <b/>
            <sz val="14"/>
            <color indexed="81"/>
            <rFont val="ＭＳ Ｐ明朝"/>
            <family val="1"/>
            <charset val="128"/>
          </rPr>
          <t>▶算出方法
・総務大臣が定める標準的な算出方法で算出願います。
・その他の算出方法で算出する場合は、事前に小美玉市に相談ください。</t>
        </r>
      </text>
    </comment>
    <comment ref="V64" authorId="0" shapeId="0" xr:uid="{0E72C656-6FE1-4271-830D-75376D574941}">
      <text>
        <r>
          <rPr>
            <b/>
            <sz val="14"/>
            <color indexed="81"/>
            <rFont val="ＭＳ Ｐ明朝"/>
            <family val="1"/>
            <charset val="128"/>
          </rPr>
          <t>手動入力ください。</t>
        </r>
      </text>
    </comment>
    <comment ref="Q76" authorId="0" shapeId="0" xr:uid="{5127336B-E2DE-4F88-9893-9E5C30810632}">
      <text>
        <r>
          <rPr>
            <b/>
            <sz val="14"/>
            <color indexed="81"/>
            <rFont val="ＭＳ Ｐ明朝"/>
            <family val="1"/>
            <charset val="128"/>
          </rPr>
          <t>類型「3ロ（企画立案）号」に該当し、製造場所が小美玉市でない場合は、こちらのセル内で直接修正ください。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寺門 佑</author>
  </authors>
  <commentList>
    <comment ref="L15" authorId="0" shapeId="0" xr:uid="{2F6E0E53-7449-4E1D-B3C2-D5A738104F37}">
      <text>
        <r>
          <rPr>
            <b/>
            <sz val="24"/>
            <color indexed="81"/>
            <rFont val="ＭＳ Ｐ明朝"/>
            <family val="1"/>
            <charset val="128"/>
          </rPr>
          <t>該当理由の記載内容・記載例の確認が不要の場合は入力不要です。</t>
        </r>
      </text>
    </comment>
  </commentList>
</comments>
</file>

<file path=xl/sharedStrings.xml><?xml version="1.0" encoding="utf-8"?>
<sst xmlns="http://schemas.openxmlformats.org/spreadsheetml/2006/main" count="1462" uniqueCount="437">
  <si>
    <t>・総務省告示第５条に該当しない場合は、返礼品等の要件に該当しません。</t>
    <phoneticPr fontId="2"/>
  </si>
  <si>
    <t>なし</t>
    <phoneticPr fontId="2"/>
  </si>
  <si>
    <t>写真撮影の希望</t>
    <rPh sb="0" eb="2">
      <t>シャシン</t>
    </rPh>
    <rPh sb="2" eb="4">
      <t>サツエイ</t>
    </rPh>
    <rPh sb="5" eb="7">
      <t>キボウ</t>
    </rPh>
    <phoneticPr fontId="2"/>
  </si>
  <si>
    <t>可</t>
    <rPh sb="0" eb="1">
      <t>カ</t>
    </rPh>
    <phoneticPr fontId="2"/>
  </si>
  <si>
    <t>不可</t>
    <rPh sb="0" eb="2">
      <t>フカ</t>
    </rPh>
    <phoneticPr fontId="2"/>
  </si>
  <si>
    <t>画像の使用許可</t>
    <rPh sb="0" eb="2">
      <t>ガゾウ</t>
    </rPh>
    <rPh sb="3" eb="5">
      <t>シヨウ</t>
    </rPh>
    <rPh sb="5" eb="7">
      <t>キョカ</t>
    </rPh>
    <phoneticPr fontId="2"/>
  </si>
  <si>
    <t>ある</t>
    <phoneticPr fontId="2"/>
  </si>
  <si>
    <t>出荷元</t>
    <rPh sb="0" eb="2">
      <t>シュッカ</t>
    </rPh>
    <rPh sb="2" eb="3">
      <t>モト</t>
    </rPh>
    <phoneticPr fontId="2"/>
  </si>
  <si>
    <t>その他留意事項</t>
    <rPh sb="2" eb="3">
      <t>タ</t>
    </rPh>
    <rPh sb="3" eb="5">
      <t>リュウイ</t>
    </rPh>
    <rPh sb="5" eb="7">
      <t>ジコウ</t>
    </rPh>
    <phoneticPr fontId="2"/>
  </si>
  <si>
    <t>日</t>
    <rPh sb="0" eb="1">
      <t>ニチ</t>
    </rPh>
    <phoneticPr fontId="2"/>
  </si>
  <si>
    <t>冷凍</t>
    <rPh sb="0" eb="2">
      <t>レイトウ</t>
    </rPh>
    <phoneticPr fontId="2"/>
  </si>
  <si>
    <t>冷蔵</t>
    <rPh sb="0" eb="2">
      <t>レイゾウ</t>
    </rPh>
    <phoneticPr fontId="2"/>
  </si>
  <si>
    <t>常温</t>
    <rPh sb="0" eb="2">
      <t>ジョウオン</t>
    </rPh>
    <phoneticPr fontId="2"/>
  </si>
  <si>
    <t>発送方法</t>
    <rPh sb="0" eb="1">
      <t>ハツ</t>
    </rPh>
    <rPh sb="1" eb="2">
      <t>ソウ</t>
    </rPh>
    <rPh sb="2" eb="4">
      <t>ホウホウ</t>
    </rPh>
    <phoneticPr fontId="2"/>
  </si>
  <si>
    <t>数量限定</t>
    <rPh sb="0" eb="2">
      <t>スウリョウ</t>
    </rPh>
    <rPh sb="2" eb="4">
      <t>ゲンテイ</t>
    </rPh>
    <phoneticPr fontId="2"/>
  </si>
  <si>
    <t>年間在庫数</t>
    <rPh sb="0" eb="2">
      <t>ネンカン</t>
    </rPh>
    <rPh sb="2" eb="5">
      <t>ザイコスウ</t>
    </rPh>
    <phoneticPr fontId="2"/>
  </si>
  <si>
    <t>～</t>
    <phoneticPr fontId="5"/>
  </si>
  <si>
    <t>期間限定</t>
    <rPh sb="0" eb="2">
      <t>キカン</t>
    </rPh>
    <rPh sb="2" eb="4">
      <t>ゲンテイ</t>
    </rPh>
    <phoneticPr fontId="2"/>
  </si>
  <si>
    <t>通年</t>
    <rPh sb="0" eb="2">
      <t>ツウネン</t>
    </rPh>
    <phoneticPr fontId="2"/>
  </si>
  <si>
    <t>円</t>
    <rPh sb="0" eb="1">
      <t>エン</t>
    </rPh>
    <phoneticPr fontId="2"/>
  </si>
  <si>
    <t>出荷時期</t>
    <rPh sb="0" eb="2">
      <t>シュッカ</t>
    </rPh>
    <rPh sb="2" eb="4">
      <t>ジキ</t>
    </rPh>
    <phoneticPr fontId="2"/>
  </si>
  <si>
    <t>原材料</t>
    <rPh sb="0" eb="3">
      <t>ゲンザイリョウ</t>
    </rPh>
    <phoneticPr fontId="2"/>
  </si>
  <si>
    <t>申請事業者名</t>
    <phoneticPr fontId="2"/>
  </si>
  <si>
    <t>①新規返礼品等の追加</t>
    <phoneticPr fontId="2"/>
  </si>
  <si>
    <t>区分</t>
    <phoneticPr fontId="2"/>
  </si>
  <si>
    <t>所在地</t>
    <phoneticPr fontId="2"/>
  </si>
  <si>
    <t>事業者名</t>
    <phoneticPr fontId="2"/>
  </si>
  <si>
    <t>所属部署</t>
    <phoneticPr fontId="2"/>
  </si>
  <si>
    <t>担当者名</t>
    <rPh sb="0" eb="3">
      <t>タントウシャ</t>
    </rPh>
    <rPh sb="3" eb="4">
      <t>メイ</t>
    </rPh>
    <phoneticPr fontId="2"/>
  </si>
  <si>
    <t>電話番号</t>
    <phoneticPr fontId="2"/>
  </si>
  <si>
    <t>E-mail</t>
    <phoneticPr fontId="2"/>
  </si>
  <si>
    <t>②既存返礼品等の内容変更</t>
    <phoneticPr fontId="2"/>
  </si>
  <si>
    <t>④その他</t>
    <phoneticPr fontId="2"/>
  </si>
  <si>
    <t>返礼品等コード</t>
    <phoneticPr fontId="2"/>
  </si>
  <si>
    <t>えび</t>
    <phoneticPr fontId="2"/>
  </si>
  <si>
    <t>かに</t>
    <phoneticPr fontId="2"/>
  </si>
  <si>
    <t>くるみ</t>
    <phoneticPr fontId="2"/>
  </si>
  <si>
    <t>小麦</t>
    <rPh sb="0" eb="2">
      <t>コムギ</t>
    </rPh>
    <phoneticPr fontId="2"/>
  </si>
  <si>
    <t>そば</t>
    <phoneticPr fontId="2"/>
  </si>
  <si>
    <t>卵</t>
    <rPh sb="0" eb="1">
      <t>タマゴ</t>
    </rPh>
    <phoneticPr fontId="2"/>
  </si>
  <si>
    <t>乳</t>
    <rPh sb="0" eb="1">
      <t>チチ</t>
    </rPh>
    <phoneticPr fontId="2"/>
  </si>
  <si>
    <t>落花生</t>
    <rPh sb="0" eb="3">
      <t>ラッカセイ</t>
    </rPh>
    <phoneticPr fontId="2"/>
  </si>
  <si>
    <t>アーモンド</t>
    <phoneticPr fontId="2"/>
  </si>
  <si>
    <t>あわび</t>
    <phoneticPr fontId="2"/>
  </si>
  <si>
    <t>いか</t>
    <phoneticPr fontId="2"/>
  </si>
  <si>
    <t>牛肉</t>
    <rPh sb="0" eb="2">
      <t>ギュウニク</t>
    </rPh>
    <phoneticPr fontId="2"/>
  </si>
  <si>
    <t>ごま</t>
    <phoneticPr fontId="2"/>
  </si>
  <si>
    <t>さけ</t>
    <phoneticPr fontId="2"/>
  </si>
  <si>
    <t>さば</t>
    <phoneticPr fontId="2"/>
  </si>
  <si>
    <t>大豆</t>
    <rPh sb="0" eb="2">
      <t>ダイズ</t>
    </rPh>
    <phoneticPr fontId="2"/>
  </si>
  <si>
    <t>鶏肉</t>
    <rPh sb="0" eb="2">
      <t>トリニク</t>
    </rPh>
    <phoneticPr fontId="2"/>
  </si>
  <si>
    <t>バナナ</t>
    <phoneticPr fontId="2"/>
  </si>
  <si>
    <t>豚肉</t>
    <rPh sb="0" eb="2">
      <t>ブタニク</t>
    </rPh>
    <phoneticPr fontId="2"/>
  </si>
  <si>
    <t>もも</t>
    <phoneticPr fontId="2"/>
  </si>
  <si>
    <t>山芋</t>
    <rPh sb="0" eb="2">
      <t>ヤマイモ</t>
    </rPh>
    <phoneticPr fontId="2"/>
  </si>
  <si>
    <t>りんご</t>
    <phoneticPr fontId="2"/>
  </si>
  <si>
    <t>オレンジ</t>
    <phoneticPr fontId="2"/>
  </si>
  <si>
    <t>マカダミアナッツ</t>
    <phoneticPr fontId="2"/>
  </si>
  <si>
    <t>ゼラチン</t>
    <phoneticPr fontId="2"/>
  </si>
  <si>
    <t>いくら</t>
    <phoneticPr fontId="2"/>
  </si>
  <si>
    <t>フリガナ</t>
    <phoneticPr fontId="2"/>
  </si>
  <si>
    <t>申請日</t>
    <rPh sb="0" eb="3">
      <t>シンセイビ</t>
    </rPh>
    <phoneticPr fontId="2"/>
  </si>
  <si>
    <t>令和</t>
    <rPh sb="0" eb="2">
      <t>レイワ</t>
    </rPh>
    <phoneticPr fontId="2"/>
  </si>
  <si>
    <t>年</t>
    <rPh sb="0" eb="1">
      <t>ネン</t>
    </rPh>
    <phoneticPr fontId="2"/>
  </si>
  <si>
    <t>月</t>
    <rPh sb="0" eb="1">
      <t>ガツ</t>
    </rPh>
    <phoneticPr fontId="2"/>
  </si>
  <si>
    <t>返礼品等</t>
    <rPh sb="0" eb="3">
      <t>ヘンレイヒン</t>
    </rPh>
    <rPh sb="3" eb="4">
      <t>トウ</t>
    </rPh>
    <phoneticPr fontId="5"/>
  </si>
  <si>
    <t>内容量</t>
    <rPh sb="0" eb="3">
      <t>ナイヨウリョウ</t>
    </rPh>
    <phoneticPr fontId="2"/>
  </si>
  <si>
    <t>食物アレルギー
個別表示（原則）</t>
    <rPh sb="0" eb="2">
      <t>ショクモツ</t>
    </rPh>
    <rPh sb="9" eb="13">
      <t>コベツヒョウジ</t>
    </rPh>
    <rPh sb="14" eb="16">
      <t>ゲンソク</t>
    </rPh>
    <phoneticPr fontId="2"/>
  </si>
  <si>
    <t>［</t>
    <phoneticPr fontId="2"/>
  </si>
  <si>
    <t>］</t>
    <phoneticPr fontId="2"/>
  </si>
  <si>
    <t>賞味期限</t>
    <phoneticPr fontId="2"/>
  </si>
  <si>
    <t>消費期限</t>
    <rPh sb="0" eb="4">
      <t>ショウヒキゲン</t>
    </rPh>
    <phoneticPr fontId="2"/>
  </si>
  <si>
    <t>有効期限</t>
    <rPh sb="0" eb="2">
      <t>ユウコウ</t>
    </rPh>
    <rPh sb="2" eb="4">
      <t>キゲン</t>
    </rPh>
    <phoneticPr fontId="2"/>
  </si>
  <si>
    <t>期限</t>
    <rPh sb="0" eb="2">
      <t>キゲン</t>
    </rPh>
    <phoneticPr fontId="2"/>
  </si>
  <si>
    <t>出荷までの期間</t>
    <rPh sb="0" eb="2">
      <t>シュッカ</t>
    </rPh>
    <rPh sb="5" eb="7">
      <t>キカン</t>
    </rPh>
    <phoneticPr fontId="2"/>
  </si>
  <si>
    <t>ホームページ</t>
    <phoneticPr fontId="2"/>
  </si>
  <si>
    <t>総務省告示
第５条の該当</t>
    <phoneticPr fontId="2"/>
  </si>
  <si>
    <t>該当理由</t>
    <phoneticPr fontId="2"/>
  </si>
  <si>
    <t>―</t>
    <phoneticPr fontId="2"/>
  </si>
  <si>
    <t>〒　　　　</t>
    <phoneticPr fontId="2"/>
  </si>
  <si>
    <t>使用期限</t>
    <rPh sb="0" eb="2">
      <t>シヨウ</t>
    </rPh>
    <rPh sb="2" eb="4">
      <t>キゲン</t>
    </rPh>
    <phoneticPr fontId="2"/>
  </si>
  <si>
    <t>配送
不可エリア</t>
    <rPh sb="0" eb="2">
      <t>ハイソウ</t>
    </rPh>
    <rPh sb="3" eb="5">
      <t>フカ</t>
    </rPh>
    <phoneticPr fontId="2"/>
  </si>
  <si>
    <t>随時発送</t>
    <rPh sb="0" eb="2">
      <t>ズイジ</t>
    </rPh>
    <rPh sb="2" eb="4">
      <t>ハッソウ</t>
    </rPh>
    <phoneticPr fontId="2"/>
  </si>
  <si>
    <t>3日以内</t>
    <rPh sb="1" eb="2">
      <t>ニチ</t>
    </rPh>
    <rPh sb="2" eb="4">
      <t>イナイ</t>
    </rPh>
    <phoneticPr fontId="2"/>
  </si>
  <si>
    <t>無制限</t>
    <rPh sb="0" eb="3">
      <t>ムセイゲン</t>
    </rPh>
    <phoneticPr fontId="2"/>
  </si>
  <si>
    <t>離島</t>
    <rPh sb="0" eb="2">
      <t>リトウ</t>
    </rPh>
    <phoneticPr fontId="2"/>
  </si>
  <si>
    <t>北海道</t>
    <rPh sb="0" eb="3">
      <t>ホッカイドウ</t>
    </rPh>
    <phoneticPr fontId="2"/>
  </si>
  <si>
    <t>沖縄</t>
    <rPh sb="0" eb="2">
      <t>オキナワ</t>
    </rPh>
    <phoneticPr fontId="2"/>
  </si>
  <si>
    <t xml:space="preserve">
［概要やPRポイント］</t>
    <phoneticPr fontId="2"/>
  </si>
  <si>
    <t xml:space="preserve">
［名称と内容量］</t>
    <phoneticPr fontId="2"/>
  </si>
  <si>
    <t>URLの掲載許可</t>
    <rPh sb="4" eb="6">
      <t>ケイサイ</t>
    </rPh>
    <rPh sb="6" eb="8">
      <t>キョカ</t>
    </rPh>
    <phoneticPr fontId="2"/>
  </si>
  <si>
    <t>する</t>
    <phoneticPr fontId="2"/>
  </si>
  <si>
    <t>しない</t>
    <phoneticPr fontId="2"/>
  </si>
  <si>
    <t>　（例：300g×4パック）</t>
    <phoneticPr fontId="2"/>
  </si>
  <si>
    <t>キウイフルーツ</t>
    <phoneticPr fontId="2"/>
  </si>
  <si>
    <t>総重量</t>
    <rPh sb="0" eb="3">
      <t>ソウジュウリョウ</t>
    </rPh>
    <phoneticPr fontId="2"/>
  </si>
  <si>
    <t>梱包サイズ</t>
    <rPh sb="0" eb="2">
      <t>コンポウ</t>
    </rPh>
    <phoneticPr fontId="2"/>
  </si>
  <si>
    <t>サイズ</t>
    <phoneticPr fontId="2"/>
  </si>
  <si>
    <t>受賞歴</t>
    <rPh sb="0" eb="3">
      <t>ジュショウレキ</t>
    </rPh>
    <phoneticPr fontId="2"/>
  </si>
  <si>
    <t>無</t>
    <rPh sb="0" eb="1">
      <t>ナ</t>
    </rPh>
    <phoneticPr fontId="2"/>
  </si>
  <si>
    <t>有</t>
    <rPh sb="0" eb="1">
      <t>アリ</t>
    </rPh>
    <phoneticPr fontId="2"/>
  </si>
  <si>
    <t>メディア</t>
    <phoneticPr fontId="2"/>
  </si>
  <si>
    <t xml:space="preserve">  媒体名</t>
    <rPh sb="4" eb="5">
      <t>メイ</t>
    </rPh>
    <phoneticPr fontId="2"/>
  </si>
  <si>
    <t>TV</t>
    <phoneticPr fontId="2"/>
  </si>
  <si>
    <t>本</t>
    <rPh sb="0" eb="1">
      <t>ホン</t>
    </rPh>
    <phoneticPr fontId="2"/>
  </si>
  <si>
    <t>その他</t>
    <rPh sb="2" eb="3">
      <t>タ</t>
    </rPh>
    <phoneticPr fontId="2"/>
  </si>
  <si>
    <t>受賞年</t>
    <rPh sb="0" eb="2">
      <t>ジュショウ</t>
    </rPh>
    <rPh sb="2" eb="3">
      <t>ネン</t>
    </rPh>
    <phoneticPr fontId="2"/>
  </si>
  <si>
    <t>※</t>
    <phoneticPr fontId="2"/>
  </si>
  <si>
    <t>サイズはヤマト運輸に準じる</t>
    <phoneticPr fontId="2"/>
  </si>
  <si>
    <t>ふるさと納税関連のポータルサイトや、チラシ・パンフレット等のPR</t>
    <rPh sb="4" eb="6">
      <t>ノウゼイ</t>
    </rPh>
    <rPh sb="6" eb="8">
      <t>カンレン</t>
    </rPh>
    <rPh sb="28" eb="29">
      <t>トウ</t>
    </rPh>
    <phoneticPr fontId="2"/>
  </si>
  <si>
    <t>提供商品代、配送費は事業者様負担（撮影料は無料）</t>
    <rPh sb="0" eb="2">
      <t>テイキョウ</t>
    </rPh>
    <rPh sb="2" eb="5">
      <t>ショウヒンダイ</t>
    </rPh>
    <rPh sb="6" eb="8">
      <t>ハイソウ</t>
    </rPh>
    <rPh sb="8" eb="9">
      <t>ヒ</t>
    </rPh>
    <rPh sb="10" eb="13">
      <t>ジギョウシャ</t>
    </rPh>
    <rPh sb="13" eb="14">
      <t>サマ</t>
    </rPh>
    <rPh sb="14" eb="16">
      <t>フタン</t>
    </rPh>
    <rPh sb="17" eb="19">
      <t>サツエイ</t>
    </rPh>
    <rPh sb="19" eb="20">
      <t>リョウ</t>
    </rPh>
    <rPh sb="21" eb="23">
      <t>ムリョウ</t>
    </rPh>
    <phoneticPr fontId="2"/>
  </si>
  <si>
    <t>kg</t>
  </si>
  <si>
    <t>[</t>
    <phoneticPr fontId="2"/>
  </si>
  <si>
    <t>年　]</t>
    <rPh sb="0" eb="1">
      <t>ネン</t>
    </rPh>
    <phoneticPr fontId="2"/>
  </si>
  <si>
    <t>]</t>
    <phoneticPr fontId="2"/>
  </si>
  <si>
    <t xml:space="preserve"> [個数：</t>
    <rPh sb="2" eb="4">
      <t>コスウ</t>
    </rPh>
    <phoneticPr fontId="2"/>
  </si>
  <si>
    <t>　</t>
  </si>
  <si>
    <t>URL</t>
    <phoneticPr fontId="2"/>
  </si>
  <si>
    <t>価格(税込)</t>
    <rPh sb="0" eb="2">
      <t>カカク</t>
    </rPh>
    <phoneticPr fontId="2"/>
  </si>
  <si>
    <t xml:space="preserve">説明
</t>
    <rPh sb="0" eb="2">
      <t>セツメイ</t>
    </rPh>
    <phoneticPr fontId="2"/>
  </si>
  <si>
    <t>その他　[</t>
    <rPh sb="2" eb="3">
      <t>タ</t>
    </rPh>
    <phoneticPr fontId="2"/>
  </si>
  <si>
    <t>カシューナッツ</t>
    <phoneticPr fontId="2"/>
  </si>
  <si>
    <r>
      <t xml:space="preserve">一括表示（例外）
</t>
    </r>
    <r>
      <rPr>
        <sz val="9"/>
        <color theme="1"/>
        <rFont val="ＭＳ Ｐ明朝"/>
        <family val="1"/>
        <charset val="128"/>
      </rPr>
      <t>※希望の場合のみ</t>
    </r>
    <rPh sb="0" eb="2">
      <t>イッカツ</t>
    </rPh>
    <rPh sb="2" eb="4">
      <t>ヒョウジ</t>
    </rPh>
    <rPh sb="5" eb="7">
      <t>レイガイ</t>
    </rPh>
    <rPh sb="10" eb="12">
      <t>キボウ</t>
    </rPh>
    <rPh sb="13" eb="15">
      <t>バアイ</t>
    </rPh>
    <phoneticPr fontId="2"/>
  </si>
  <si>
    <t>・区分①又は②及び④で外形が変更となる場合は、返礼品等の画像を添付して下さい。</t>
    <phoneticPr fontId="2"/>
  </si>
  <si>
    <t>※注意事項</t>
    <phoneticPr fontId="2"/>
  </si>
  <si>
    <t>ホームページが「ある」と答えた方のみ</t>
    <phoneticPr fontId="2"/>
  </si>
  <si>
    <t xml:space="preserve">　 </t>
  </si>
  <si>
    <t>配送留意事項</t>
    <rPh sb="0" eb="2">
      <t>ハイソウ</t>
    </rPh>
    <rPh sb="2" eb="4">
      <t>リュウイ</t>
    </rPh>
    <rPh sb="4" eb="6">
      <t>ジコウ</t>
    </rPh>
    <phoneticPr fontId="2"/>
  </si>
  <si>
    <t>　</t>
    <phoneticPr fontId="2"/>
  </si>
  <si>
    <t>回答欄Ａ</t>
    <phoneticPr fontId="2"/>
  </si>
  <si>
    <t>回答欄Ｂ</t>
    <phoneticPr fontId="2"/>
  </si>
  <si>
    <t>回答欄Ｃ</t>
    <phoneticPr fontId="2"/>
  </si>
  <si>
    <t>第</t>
    <phoneticPr fontId="2"/>
  </si>
  <si>
    <t>号</t>
    <rPh sb="0" eb="1">
      <t>ゴウ</t>
    </rPh>
    <phoneticPr fontId="2"/>
  </si>
  <si>
    <t>◆地場産品類型</t>
    <phoneticPr fontId="15"/>
  </si>
  <si>
    <t>◆該当類型ごとの記載内容一覧表</t>
    <phoneticPr fontId="15"/>
  </si>
  <si>
    <t>回答欄Ａ</t>
    <rPh sb="0" eb="2">
      <t>カイトウ</t>
    </rPh>
    <rPh sb="2" eb="3">
      <t>ラン</t>
    </rPh>
    <phoneticPr fontId="15"/>
  </si>
  <si>
    <t>回答欄Ｂ</t>
    <rPh sb="0" eb="2">
      <t>カイトウ</t>
    </rPh>
    <rPh sb="2" eb="3">
      <t>ラン</t>
    </rPh>
    <phoneticPr fontId="15"/>
  </si>
  <si>
    <t>回答欄Ｃ</t>
    <rPh sb="0" eb="2">
      <t>カイトウ</t>
    </rPh>
    <rPh sb="2" eb="3">
      <t>ラン</t>
    </rPh>
    <phoneticPr fontId="15"/>
  </si>
  <si>
    <t>１号</t>
    <rPh sb="1" eb="2">
      <t>ゴウ</t>
    </rPh>
    <phoneticPr fontId="15"/>
  </si>
  <si>
    <t>当該地方団体の区域内において生産されたものであること。</t>
    <phoneticPr fontId="15"/>
  </si>
  <si>
    <t>２号</t>
    <rPh sb="1" eb="2">
      <t>ゴウ</t>
    </rPh>
    <phoneticPr fontId="15"/>
  </si>
  <si>
    <t>３号</t>
    <rPh sb="1" eb="2">
      <t>ゴウ</t>
    </rPh>
    <phoneticPr fontId="15"/>
  </si>
  <si>
    <t>区域外で行われている工程の詳細
（区域外から原材料等を仕入れている場合は、主な原材料を記入）</t>
    <rPh sb="13" eb="15">
      <t>ショウサイ</t>
    </rPh>
    <phoneticPr fontId="15"/>
  </si>
  <si>
    <t>3イ（熟成肉）</t>
    <phoneticPr fontId="15"/>
  </si>
  <si>
    <t>3イ（精米）</t>
    <phoneticPr fontId="15"/>
  </si>
  <si>
    <t>3ロ（企画立案）</t>
    <phoneticPr fontId="15"/>
  </si>
  <si>
    <t>４号</t>
    <rPh sb="1" eb="2">
      <t>ゴウ</t>
    </rPh>
    <phoneticPr fontId="15"/>
  </si>
  <si>
    <t>５号</t>
    <rPh sb="1" eb="2">
      <t>ゴウ</t>
    </rPh>
    <phoneticPr fontId="15"/>
  </si>
  <si>
    <t>６号</t>
    <rPh sb="1" eb="2">
      <t>ゴウ</t>
    </rPh>
    <phoneticPr fontId="15"/>
  </si>
  <si>
    <t>７号</t>
    <rPh sb="1" eb="2">
      <t>ゴウ</t>
    </rPh>
    <phoneticPr fontId="15"/>
  </si>
  <si>
    <t>役務の内容
※区域内で提供されていても全国各地で同様の役務が提供されているなど、地域との関連性が希薄なものは７号役務に該当しません。</t>
    <phoneticPr fontId="15"/>
  </si>
  <si>
    <t>役務の内容が当該地方団体と相当程度関連性がある（区域外の同種の役務では代替できない）といえる理由</t>
    <phoneticPr fontId="15"/>
  </si>
  <si>
    <t>７号の２（宿泊）</t>
    <rPh sb="1" eb="2">
      <t>ゴウ</t>
    </rPh>
    <rPh sb="5" eb="7">
      <t>シュクハク</t>
    </rPh>
    <phoneticPr fontId="15"/>
  </si>
  <si>
    <t>7の2（宿泊）</t>
    <phoneticPr fontId="15"/>
  </si>
  <si>
    <t>７号の３イ
五万以下（宿泊）</t>
    <rPh sb="6" eb="7">
      <t>ゴ</t>
    </rPh>
    <phoneticPr fontId="15"/>
  </si>
  <si>
    <t>7の3イ（宿泊 五万以下）</t>
    <phoneticPr fontId="15"/>
  </si>
  <si>
    <t>７号の３ロ
該当地域（宿泊）</t>
    <rPh sb="6" eb="8">
      <t>ガイトウ</t>
    </rPh>
    <rPh sb="8" eb="10">
      <t>チイキ</t>
    </rPh>
    <phoneticPr fontId="15"/>
  </si>
  <si>
    <t>役務が提供される施設名･所在地</t>
  </si>
  <si>
    <t>7の3ロ（宿泊 該当地域）</t>
    <phoneticPr fontId="15"/>
  </si>
  <si>
    <t>７号の４（電気）</t>
    <rPh sb="1" eb="2">
      <t>ゴウ</t>
    </rPh>
    <rPh sb="5" eb="7">
      <t>デンキ</t>
    </rPh>
    <phoneticPr fontId="15"/>
  </si>
  <si>
    <t>7の4（電気）</t>
    <phoneticPr fontId="15"/>
  </si>
  <si>
    <t>８号イ</t>
    <rPh sb="1" eb="2">
      <t>ゴウ</t>
    </rPh>
    <phoneticPr fontId="15"/>
  </si>
  <si>
    <t>市区町村が近隣の他の市区町村と共同でこれらの市区町村の区域内において前各号のいずれかに該当するものを共通の返礼品等とするもの</t>
    <phoneticPr fontId="15"/>
  </si>
  <si>
    <t>8イ</t>
    <phoneticPr fontId="15"/>
  </si>
  <si>
    <t>８号ロ</t>
    <rPh sb="1" eb="2">
      <t>ゴウ</t>
    </rPh>
    <phoneticPr fontId="15"/>
  </si>
  <si>
    <t>都道府県が当該都道府県の区域内の複数の市区町村と連携し、当該連携する市区町村の区域内において前各号のいずれかに該当するものを当該都道府県及び当該市区町村の共通の返礼品等とするもの</t>
    <phoneticPr fontId="15"/>
  </si>
  <si>
    <t>8ロ</t>
    <phoneticPr fontId="15"/>
  </si>
  <si>
    <t>８号ハ</t>
    <rPh sb="1" eb="2">
      <t>ゴウ</t>
    </rPh>
    <phoneticPr fontId="15"/>
  </si>
  <si>
    <t>都道府県が当該都道府県の区域内の複数の市区町村において地域資源として相当程度認識されている物品及び当該市区町村を認定し、当該物品を当該市区町村がそれぞれ返礼品等とするもの</t>
    <phoneticPr fontId="15"/>
  </si>
  <si>
    <t>8ハ</t>
    <phoneticPr fontId="15"/>
  </si>
  <si>
    <t>９号</t>
    <rPh sb="1" eb="2">
      <t>ゴウ</t>
    </rPh>
    <phoneticPr fontId="15"/>
  </si>
  <si>
    <t>震災、風水害、落雷、火災その他これらに類する災害により甚大な被害を受けたことにより、その被害を受ける前に提供していた前各号のいずれかに該当する返礼品等を提供することができなくなった場合において、当該返礼品等を代替するものとして提供するものであること。</t>
    <phoneticPr fontId="15"/>
  </si>
  <si>
    <t>99号</t>
    <rPh sb="2" eb="3">
      <t>ゴウ</t>
    </rPh>
    <phoneticPr fontId="15"/>
  </si>
  <si>
    <t>前各号のいずれかに該当する返礼品等とのみ交換させるために提供するものであること。（告示第５条柱書き）（例：○○pay商品券、△△Pay）</t>
    <phoneticPr fontId="15"/>
  </si>
  <si>
    <t>地場産品基準のうち該当する類型</t>
    <rPh sb="0" eb="2">
      <t>ジバ</t>
    </rPh>
    <rPh sb="2" eb="4">
      <t>サンピン</t>
    </rPh>
    <rPh sb="4" eb="6">
      <t>キジュン</t>
    </rPh>
    <rPh sb="9" eb="11">
      <t>ガイトウ</t>
    </rPh>
    <rPh sb="13" eb="15">
      <t>ルイケイ</t>
    </rPh>
    <phoneticPr fontId="15"/>
  </si>
  <si>
    <t>区域内の農場において、繁殖及び肥育を行っている。</t>
    <rPh sb="0" eb="3">
      <t>クイキナイ</t>
    </rPh>
    <rPh sb="4" eb="6">
      <t>ノウジョウ</t>
    </rPh>
    <rPh sb="11" eb="13">
      <t>ハンショク</t>
    </rPh>
    <rPh sb="13" eb="14">
      <t>オヨ</t>
    </rPh>
    <rPh sb="15" eb="17">
      <t>ヒイク</t>
    </rPh>
    <rPh sb="18" eb="19">
      <t>オコナ</t>
    </rPh>
    <phoneticPr fontId="15"/>
  </si>
  <si>
    <t>○○牛</t>
    <rPh sb="2" eb="3">
      <t>ギュウ</t>
    </rPh>
    <phoneticPr fontId="15"/>
  </si>
  <si>
    <t>たまねぎ、ソース製造にかかる調味料</t>
    <rPh sb="8" eb="10">
      <t>セイゾウ</t>
    </rPh>
    <rPh sb="14" eb="17">
      <t>チョウミリョウ</t>
    </rPh>
    <phoneticPr fontId="15"/>
  </si>
  <si>
    <t>○○がに</t>
    <phoneticPr fontId="15"/>
  </si>
  <si>
    <t>区域内の施設で実施している体験アクティビティ及び区域内の道の駅で販売されている地場産品</t>
    <rPh sb="0" eb="3">
      <t>クイキナイ</t>
    </rPh>
    <rPh sb="4" eb="6">
      <t>シセツ</t>
    </rPh>
    <rPh sb="7" eb="9">
      <t>ジッシ</t>
    </rPh>
    <rPh sb="13" eb="15">
      <t>タイケン</t>
    </rPh>
    <rPh sb="22" eb="23">
      <t>オヨ</t>
    </rPh>
    <rPh sb="24" eb="27">
      <t>クイキナイ</t>
    </rPh>
    <rPh sb="28" eb="29">
      <t>ミチ</t>
    </rPh>
    <rPh sb="30" eb="31">
      <t>エキ</t>
    </rPh>
    <rPh sb="32" eb="34">
      <t>ハンバイ</t>
    </rPh>
    <rPh sb="39" eb="41">
      <t>ジバ</t>
    </rPh>
    <rPh sb="41" eb="43">
      <t>サンピン</t>
    </rPh>
    <phoneticPr fontId="15"/>
  </si>
  <si>
    <t>本電子マネーの決済システムにおいて、地場産品基準に該当している役務及び物品にしか使用できない仕様となっている</t>
    <rPh sb="0" eb="1">
      <t>ホン</t>
    </rPh>
    <rPh sb="1" eb="3">
      <t>デンシ</t>
    </rPh>
    <rPh sb="7" eb="9">
      <t>ケッサイ</t>
    </rPh>
    <rPh sb="18" eb="20">
      <t>ジバ</t>
    </rPh>
    <rPh sb="20" eb="22">
      <t>サンピン</t>
    </rPh>
    <rPh sb="22" eb="24">
      <t>キジュン</t>
    </rPh>
    <rPh sb="25" eb="27">
      <t>ガイトウ</t>
    </rPh>
    <rPh sb="31" eb="33">
      <t>エキム</t>
    </rPh>
    <rPh sb="33" eb="34">
      <t>オヨ</t>
    </rPh>
    <rPh sb="35" eb="37">
      <t>ブッピン</t>
    </rPh>
    <rPh sb="40" eb="42">
      <t>シヨウ</t>
    </rPh>
    <rPh sb="46" eb="48">
      <t>シヨウ</t>
    </rPh>
    <phoneticPr fontId="15"/>
  </si>
  <si>
    <t>サービス名：○○Ｐａｙ
事業者名：○○株式会社</t>
    <rPh sb="4" eb="5">
      <t>メイ</t>
    </rPh>
    <rPh sb="12" eb="15">
      <t>ジギョウシャ</t>
    </rPh>
    <rPh sb="15" eb="16">
      <t>メイ</t>
    </rPh>
    <rPh sb="19" eb="23">
      <t>カブシキガイシャ</t>
    </rPh>
    <phoneticPr fontId="15"/>
  </si>
  <si>
    <t>地場産品類型</t>
    <rPh sb="0" eb="2">
      <t>ジバ</t>
    </rPh>
    <rPh sb="2" eb="4">
      <t>サンピン</t>
    </rPh>
    <rPh sb="4" eb="6">
      <t>ルイケイ</t>
    </rPh>
    <phoneticPr fontId="2"/>
  </si>
  <si>
    <t>調達費用</t>
    <rPh sb="0" eb="4">
      <t>チョウタツヒヨウ</t>
    </rPh>
    <phoneticPr fontId="2"/>
  </si>
  <si>
    <t>一般販売価格</t>
    <rPh sb="0" eb="2">
      <t>イッパン</t>
    </rPh>
    <rPh sb="2" eb="4">
      <t>ハンバイ</t>
    </rPh>
    <rPh sb="4" eb="6">
      <t>カカク</t>
    </rPh>
    <phoneticPr fontId="2"/>
  </si>
  <si>
    <t>送料を除いた価格を記入して下さい</t>
    <rPh sb="0" eb="2">
      <t>ソウリョウ</t>
    </rPh>
    <rPh sb="3" eb="4">
      <t>ノゾ</t>
    </rPh>
    <rPh sb="6" eb="8">
      <t>カカク</t>
    </rPh>
    <rPh sb="9" eb="11">
      <t>キニュウ</t>
    </rPh>
    <rPh sb="13" eb="14">
      <t>クダ</t>
    </rPh>
    <phoneticPr fontId="2"/>
  </si>
  <si>
    <t>非売品の場合、一般販売価格は</t>
    <rPh sb="0" eb="3">
      <t>ヒバイヒン</t>
    </rPh>
    <rPh sb="4" eb="6">
      <t>バアイ</t>
    </rPh>
    <rPh sb="7" eb="9">
      <t>イッパン</t>
    </rPh>
    <rPh sb="9" eb="11">
      <t>ハンバイ</t>
    </rPh>
    <rPh sb="11" eb="13">
      <t>カカク</t>
    </rPh>
    <phoneticPr fontId="2"/>
  </si>
  <si>
    <t>類似品の価格を記入して下さい</t>
    <rPh sb="11" eb="12">
      <t>クダ</t>
    </rPh>
    <phoneticPr fontId="2"/>
  </si>
  <si>
    <t>　　　　　　　</t>
    <phoneticPr fontId="2"/>
  </si>
  <si>
    <t>OR(J42=AS48,J42=AS49,J42=AS50,J42=AS51)</t>
    <phoneticPr fontId="2"/>
  </si>
  <si>
    <t>返礼品等の名称</t>
    <phoneticPr fontId="2"/>
  </si>
  <si>
    <t>区域内において
生じた価値の割合
（％）</t>
    <phoneticPr fontId="2"/>
  </si>
  <si>
    <t>区域内において生じた価値の割合の算出方法
※１</t>
    <phoneticPr fontId="2"/>
  </si>
  <si>
    <t>返礼品等の
製造・加工地
※２</t>
    <phoneticPr fontId="2"/>
  </si>
  <si>
    <t>地方団体
における
調達費用
（円）</t>
    <phoneticPr fontId="2"/>
  </si>
  <si>
    <t>一般販売価格
（円）
※３</t>
    <phoneticPr fontId="2"/>
  </si>
  <si>
    <t>標準的な
算出方法</t>
    <phoneticPr fontId="2"/>
  </si>
  <si>
    <t>その他の
算出方法</t>
    <phoneticPr fontId="2"/>
  </si>
  <si>
    <t>その他の
算出方法の詳細</t>
    <phoneticPr fontId="2"/>
  </si>
  <si>
    <t>その他の
算出方法とする理由</t>
    <phoneticPr fontId="2"/>
  </si>
  <si>
    <t>該当理由</t>
    <phoneticPr fontId="2"/>
  </si>
  <si>
    <t>1号</t>
    <rPh sb="1" eb="2">
      <t>ゴウ</t>
    </rPh>
    <phoneticPr fontId="2"/>
  </si>
  <si>
    <t>2号</t>
    <rPh sb="1" eb="2">
      <t>ゴウ</t>
    </rPh>
    <phoneticPr fontId="2"/>
  </si>
  <si>
    <t>3号</t>
    <rPh sb="1" eb="2">
      <t>ゴウ</t>
    </rPh>
    <phoneticPr fontId="2"/>
  </si>
  <si>
    <t>3号イ（熟成肉）</t>
    <rPh sb="1" eb="2">
      <t>ゴウ</t>
    </rPh>
    <phoneticPr fontId="2"/>
  </si>
  <si>
    <t>3号イ（精米）</t>
    <rPh sb="1" eb="2">
      <t>ゴウ</t>
    </rPh>
    <phoneticPr fontId="2"/>
  </si>
  <si>
    <t>3号ロ（企画立案）</t>
    <rPh sb="1" eb="2">
      <t>ゴウ</t>
    </rPh>
    <phoneticPr fontId="2"/>
  </si>
  <si>
    <t>4号</t>
    <rPh sb="1" eb="2">
      <t>ゴウ</t>
    </rPh>
    <phoneticPr fontId="2"/>
  </si>
  <si>
    <t>5号</t>
    <rPh sb="1" eb="2">
      <t>ゴウ</t>
    </rPh>
    <phoneticPr fontId="2"/>
  </si>
  <si>
    <t>6号</t>
    <phoneticPr fontId="2"/>
  </si>
  <si>
    <t>7号</t>
    <phoneticPr fontId="2"/>
  </si>
  <si>
    <t>7号の2（宿泊）</t>
    <phoneticPr fontId="2"/>
  </si>
  <si>
    <t>7号の3イ（宿泊 五万以下）</t>
    <phoneticPr fontId="2"/>
  </si>
  <si>
    <t>7号の3ロ（宿泊 該当地域）</t>
    <rPh sb="1" eb="2">
      <t>ゴウ</t>
    </rPh>
    <phoneticPr fontId="2"/>
  </si>
  <si>
    <t>7号の4（電気）</t>
    <phoneticPr fontId="2"/>
  </si>
  <si>
    <t>8号イ</t>
    <phoneticPr fontId="2"/>
  </si>
  <si>
    <t>8号ロ</t>
    <phoneticPr fontId="2"/>
  </si>
  <si>
    <t>8号ハ</t>
    <phoneticPr fontId="2"/>
  </si>
  <si>
    <t>9号</t>
    <phoneticPr fontId="2"/>
  </si>
  <si>
    <t>99号</t>
    <phoneticPr fontId="2"/>
  </si>
  <si>
    <t>◆記入例</t>
    <rPh sb="1" eb="4">
      <t>キニュウレイ</t>
    </rPh>
    <phoneticPr fontId="2"/>
  </si>
  <si>
    <t>セット</t>
  </si>
  <si>
    <t>【親】セット用返礼品等概要書</t>
    <rPh sb="6" eb="7">
      <t>ヨウ</t>
    </rPh>
    <rPh sb="7" eb="9">
      <t>ヘンレイ</t>
    </rPh>
    <rPh sb="9" eb="10">
      <t>ヒン</t>
    </rPh>
    <rPh sb="10" eb="11">
      <t>トウ</t>
    </rPh>
    <rPh sb="11" eb="14">
      <t>ガイヨウショ</t>
    </rPh>
    <phoneticPr fontId="2"/>
  </si>
  <si>
    <t>【子】セット用返礼品等概要書①</t>
    <phoneticPr fontId="2"/>
  </si>
  <si>
    <t>【子①】名　称</t>
    <rPh sb="1" eb="2">
      <t>コ</t>
    </rPh>
    <rPh sb="4" eb="5">
      <t>ナ</t>
    </rPh>
    <rPh sb="6" eb="7">
      <t>ショウ</t>
    </rPh>
    <phoneticPr fontId="2"/>
  </si>
  <si>
    <t>【親】名　称</t>
    <rPh sb="1" eb="2">
      <t>オヤ</t>
    </rPh>
    <rPh sb="3" eb="4">
      <t>ナ</t>
    </rPh>
    <rPh sb="5" eb="6">
      <t>ショウ</t>
    </rPh>
    <phoneticPr fontId="2"/>
  </si>
  <si>
    <t>【子】セット用返礼品等概要書②</t>
    <phoneticPr fontId="2"/>
  </si>
  <si>
    <t>【子】セット用返礼品等概要書③</t>
    <phoneticPr fontId="2"/>
  </si>
  <si>
    <t>①左記地場産品類型表を確認いただき、申請する返礼品が該当する類型を確認ください</t>
    <rPh sb="1" eb="3">
      <t>サキ</t>
    </rPh>
    <phoneticPr fontId="2"/>
  </si>
  <si>
    <t>地場産品類型表</t>
    <rPh sb="6" eb="7">
      <t>ヒョウ</t>
    </rPh>
    <phoneticPr fontId="15"/>
  </si>
  <si>
    <t>２号</t>
    <phoneticPr fontId="2"/>
  </si>
  <si>
    <t>当該地方団体の区域内において返礼品等の原材料の主要な部分が生産されたものであること。</t>
    <phoneticPr fontId="2"/>
  </si>
  <si>
    <t>②該当理由の回答内容・記載例を確認する場合、下記黄色箇所より類型を選択し、入力ください。</t>
    <rPh sb="6" eb="8">
      <t>カイトウ</t>
    </rPh>
    <rPh sb="8" eb="10">
      <t>ナイヨウ</t>
    </rPh>
    <rPh sb="11" eb="13">
      <t>キサイ</t>
    </rPh>
    <rPh sb="13" eb="14">
      <t>レイ</t>
    </rPh>
    <rPh sb="15" eb="17">
      <t>カクニン</t>
    </rPh>
    <rPh sb="19" eb="21">
      <t>バアイ</t>
    </rPh>
    <rPh sb="22" eb="24">
      <t>カキ</t>
    </rPh>
    <rPh sb="24" eb="26">
      <t>キイロ</t>
    </rPh>
    <rPh sb="26" eb="28">
      <t>カショ</t>
    </rPh>
    <rPh sb="30" eb="32">
      <t>ルイケイ</t>
    </rPh>
    <rPh sb="37" eb="39">
      <t>ニュウリョク</t>
    </rPh>
    <phoneticPr fontId="2"/>
  </si>
  <si>
    <t>３号</t>
    <phoneticPr fontId="2"/>
  </si>
  <si>
    <t>回答欄A</t>
    <rPh sb="0" eb="2">
      <t>カイトウ</t>
    </rPh>
    <rPh sb="2" eb="3">
      <t>ラン</t>
    </rPh>
    <phoneticPr fontId="2"/>
  </si>
  <si>
    <t>回答欄B</t>
    <rPh sb="0" eb="2">
      <t>カイトウ</t>
    </rPh>
    <rPh sb="2" eb="3">
      <t>ラン</t>
    </rPh>
    <phoneticPr fontId="2"/>
  </si>
  <si>
    <t>回答欄C</t>
    <rPh sb="0" eb="2">
      <t>カイトウ</t>
    </rPh>
    <rPh sb="2" eb="3">
      <t>ラン</t>
    </rPh>
    <phoneticPr fontId="2"/>
  </si>
  <si>
    <t>４号</t>
    <phoneticPr fontId="2"/>
  </si>
  <si>
    <t>返礼品等を提供する市区町村の区域内において生産されたものであって、近隣の他の市区町村の区域内において生産されたものと混在したもの（流通構造上、混在することが避けられない場合に限る。）であること。</t>
    <phoneticPr fontId="2"/>
  </si>
  <si>
    <t>５号</t>
    <phoneticPr fontId="2"/>
  </si>
  <si>
    <t>地方団体の広報の目的で生産された当該地方団体のキャラクターグッズ、オリジナルグッズその他これらに類するものであって、形状、名称その他の特徴から当該地方団体の独自の返礼品等であることが明白なものであること。</t>
    <phoneticPr fontId="2"/>
  </si>
  <si>
    <t>６号</t>
    <phoneticPr fontId="2"/>
  </si>
  <si>
    <t>前各号に該当する返礼品等と当該返礼品等に附帯するものとを合わせて提供するものであって、当該返礼品等の価値が当該提供するものの価値全体の七割以上であること。</t>
    <phoneticPr fontId="2"/>
  </si>
  <si>
    <t>該当類型ごとの記載内容一覧表</t>
    <phoneticPr fontId="15"/>
  </si>
  <si>
    <t>７号</t>
    <phoneticPr fontId="2"/>
  </si>
  <si>
    <t>当該地方団体の区域内において提供される役務その他これに準ずるもの（宿泊（飲食を伴うものを含む。）の提供に係る役務を除く。）であって、当該役務の主要な部分が当該地方団体に相当程度関連性のあるものであること。</t>
    <phoneticPr fontId="2"/>
  </si>
  <si>
    <t>７号の２（宿泊）</t>
    <phoneticPr fontId="2"/>
  </si>
  <si>
    <t>当該地方団体の区域内に所在する宿泊施設であって、当該地方団体の属する都道府県の区域内においてのみ宿泊施設の運営を行う者が運営するもの（フランチャイズチェーン等の方式により、当該地方団体の属する都道府県の区域外に所在する宿泊施設のブランド名を冠するものを除く。）における宿泊の提供に係る役務であること。</t>
    <phoneticPr fontId="2"/>
  </si>
  <si>
    <t>７号の３イ
五万以下（宿泊）</t>
    <phoneticPr fontId="2"/>
  </si>
  <si>
    <t>当該地方団体の区域内に所在する宿泊施設における宿泊の提供に係る役務であって、前号に該当しないもののうち、当該役務の調達に要する費用の額が一夜につき一人当たり五万円を超えないもの</t>
    <phoneticPr fontId="2"/>
  </si>
  <si>
    <r>
      <t>回答欄A　</t>
    </r>
    <r>
      <rPr>
        <b/>
        <sz val="20"/>
        <color theme="1"/>
        <rFont val="ＭＳ Ｐ明朝"/>
        <family val="1"/>
        <charset val="128"/>
      </rPr>
      <t>(例)</t>
    </r>
    <rPh sb="6" eb="7">
      <t>レイ</t>
    </rPh>
    <phoneticPr fontId="2"/>
  </si>
  <si>
    <r>
      <t>回答欄B　</t>
    </r>
    <r>
      <rPr>
        <b/>
        <sz val="20"/>
        <color theme="1"/>
        <rFont val="ＭＳ Ｐ明朝"/>
        <family val="1"/>
        <charset val="128"/>
      </rPr>
      <t>(例)</t>
    </r>
    <rPh sb="0" eb="2">
      <t>カイトウ</t>
    </rPh>
    <rPh sb="2" eb="3">
      <t>ラン</t>
    </rPh>
    <phoneticPr fontId="2"/>
  </si>
  <si>
    <r>
      <t>回答欄C　</t>
    </r>
    <r>
      <rPr>
        <b/>
        <sz val="20"/>
        <color theme="1"/>
        <rFont val="ＭＳ Ｐ明朝"/>
        <family val="1"/>
        <charset val="128"/>
      </rPr>
      <t>(例)</t>
    </r>
    <rPh sb="0" eb="2">
      <t>カイトウ</t>
    </rPh>
    <rPh sb="2" eb="3">
      <t>ラン</t>
    </rPh>
    <phoneticPr fontId="2"/>
  </si>
  <si>
    <t>７号の３ロ
該当地域（宿泊）</t>
    <phoneticPr fontId="2"/>
  </si>
  <si>
    <t>当該地方団体の区域内に所在する宿泊施設における宿泊の提供に係る役務であって、前号に該当しないもののうち、特定非常災害の被害者の権利利益の保全等を図るための特別措置に関する法律（平成８年法律第85号）第２条第１項に規定する特定非常災害として指定された非常災害に際し災害救助法（昭和22年法律第118号）が適用された同法第２条第１項に規定する災害発生市町村が属する都道府県の区域内の地方団体により提供されるもの</t>
    <phoneticPr fontId="2"/>
  </si>
  <si>
    <t>例１</t>
    <rPh sb="0" eb="1">
      <t>レイ</t>
    </rPh>
    <phoneticPr fontId="2"/>
  </si>
  <si>
    <t>７号の４（電気）</t>
    <phoneticPr fontId="2"/>
  </si>
  <si>
    <t>当該地方団体の区域内において地域のエネルギー源により発電された電気であること。</t>
    <phoneticPr fontId="2"/>
  </si>
  <si>
    <t>③記入例</t>
    <rPh sb="1" eb="4">
      <t>キニュウレイ</t>
    </rPh>
    <phoneticPr fontId="15"/>
  </si>
  <si>
    <t>２号</t>
  </si>
  <si>
    <t>３号</t>
  </si>
  <si>
    <t>３号イ（熟成肉）</t>
  </si>
  <si>
    <t>３号イ（精米）</t>
  </si>
  <si>
    <t>３号ロ（企画立案）</t>
  </si>
  <si>
    <t>４号</t>
  </si>
  <si>
    <t>５号</t>
  </si>
  <si>
    <t>６号</t>
  </si>
  <si>
    <t>７号</t>
  </si>
  <si>
    <t>７号の２（宿泊）</t>
  </si>
  <si>
    <t>７号の３イ
五万以下（宿泊）</t>
  </si>
  <si>
    <t>７号の３ロ
該当地域（宿泊）</t>
  </si>
  <si>
    <t>７号の４（電気）</t>
  </si>
  <si>
    <t>↓消さないでください↓</t>
    <rPh sb="1" eb="2">
      <t>ケ</t>
    </rPh>
    <phoneticPr fontId="2"/>
  </si>
  <si>
    <t>下記類型の場合、３号証明書が本シート下部に表示されます。</t>
    <phoneticPr fontId="2"/>
  </si>
  <si>
    <t>3（熟成肉）</t>
    <phoneticPr fontId="2"/>
  </si>
  <si>
    <t>3（精米）</t>
    <phoneticPr fontId="2"/>
  </si>
  <si>
    <t>-</t>
    <phoneticPr fontId="2"/>
  </si>
  <si>
    <t>3（熟成肉）</t>
  </si>
  <si>
    <t>3（精米）</t>
  </si>
  <si>
    <t>当該地方団体の区域内において返礼品等の製造、加工その他の工程（イ及び第五号において「製造等」という。）を行うことにより当該返礼品等の価値の過半が生じているもの。</t>
    <phoneticPr fontId="2"/>
  </si>
  <si>
    <t>３号（熟成肉）</t>
    <phoneticPr fontId="2"/>
  </si>
  <si>
    <t>地場産品基準第３号ただし書きに規定する、当該地方団体の属する都道府県の区域内において生産された食肉を原材料として、当該地方団体の区域内において熟成したもの。</t>
    <phoneticPr fontId="2"/>
  </si>
  <si>
    <t>３号（精米）</t>
    <phoneticPr fontId="2"/>
  </si>
  <si>
    <t>地場産品基準第３号ただし書きに規定する、当該地方団体の属する都道府県の区域内において生産された玄米を原材料として、当該地方団体の区域内において精白したもの。</t>
    <phoneticPr fontId="2"/>
  </si>
  <si>
    <t>１号</t>
    <rPh sb="1" eb="2">
      <t>ゴウ</t>
    </rPh>
    <phoneticPr fontId="3"/>
  </si>
  <si>
    <t>区域内で行われている生産の内容（栽培、繁殖、肥育、養殖、水揚げ等）
※加工品は２号または３号で記述すること</t>
    <rPh sb="10" eb="12">
      <t>セイサン</t>
    </rPh>
    <rPh sb="13" eb="15">
      <t>ナイヨウ</t>
    </rPh>
    <rPh sb="19" eb="21">
      <t>ハンショク</t>
    </rPh>
    <rPh sb="25" eb="27">
      <t>ヨウショク</t>
    </rPh>
    <rPh sb="28" eb="30">
      <t>ミズア</t>
    </rPh>
    <rPh sb="35" eb="38">
      <t>カコウヒン</t>
    </rPh>
    <rPh sb="40" eb="41">
      <t>ゴウ</t>
    </rPh>
    <rPh sb="44" eb="46">
      <t>サンゴウ</t>
    </rPh>
    <rPh sb="47" eb="49">
      <t>キジュツ</t>
    </rPh>
    <phoneticPr fontId="3"/>
  </si>
  <si>
    <t>２号</t>
    <rPh sb="1" eb="2">
      <t>ゴウ</t>
    </rPh>
    <phoneticPr fontId="3"/>
  </si>
  <si>
    <t>当該返礼品等の主な原材料のうち、区域内で生産された原材料名</t>
    <rPh sb="0" eb="2">
      <t>トウガイ</t>
    </rPh>
    <rPh sb="2" eb="5">
      <t>ヘンレイヒン</t>
    </rPh>
    <rPh sb="5" eb="6">
      <t>トウ</t>
    </rPh>
    <rPh sb="7" eb="8">
      <t>オモ</t>
    </rPh>
    <rPh sb="9" eb="12">
      <t>ゲンザイリョウ</t>
    </rPh>
    <rPh sb="28" eb="29">
      <t>メイ</t>
    </rPh>
    <phoneticPr fontId="3"/>
  </si>
  <si>
    <t>当該返礼品等の主な原材料のうち、区域外で生産された原材料名</t>
    <rPh sb="5" eb="6">
      <t>トウ</t>
    </rPh>
    <rPh sb="7" eb="8">
      <t>オモ</t>
    </rPh>
    <rPh sb="18" eb="19">
      <t>ガイ</t>
    </rPh>
    <rPh sb="28" eb="29">
      <t>メイ</t>
    </rPh>
    <phoneticPr fontId="3"/>
  </si>
  <si>
    <t>返礼品等の重量や付加価値のうち区域内で生産された原材料（回答欄A）によるものの割合（当該割合が全体の半分を一定程度以上上回るといえる理由を説明すること）</t>
    <rPh sb="0" eb="2">
      <t>ヘンレイ</t>
    </rPh>
    <rPh sb="2" eb="3">
      <t>ヒン</t>
    </rPh>
    <rPh sb="3" eb="4">
      <t>ナド</t>
    </rPh>
    <rPh sb="5" eb="7">
      <t>ジュウリョウ</t>
    </rPh>
    <rPh sb="8" eb="10">
      <t>フカ</t>
    </rPh>
    <rPh sb="10" eb="12">
      <t>カチ</t>
    </rPh>
    <rPh sb="39" eb="41">
      <t>ワリアイ</t>
    </rPh>
    <rPh sb="42" eb="44">
      <t>トウガイ</t>
    </rPh>
    <rPh sb="44" eb="46">
      <t>ワリアイ</t>
    </rPh>
    <rPh sb="47" eb="49">
      <t>ゼンタイ</t>
    </rPh>
    <rPh sb="50" eb="52">
      <t>ハンブン</t>
    </rPh>
    <rPh sb="53" eb="55">
      <t>イッテイ</t>
    </rPh>
    <rPh sb="55" eb="57">
      <t>テイド</t>
    </rPh>
    <rPh sb="57" eb="59">
      <t>イジョウ</t>
    </rPh>
    <rPh sb="59" eb="61">
      <t>ウワマワ</t>
    </rPh>
    <rPh sb="66" eb="68">
      <t>リユウ</t>
    </rPh>
    <rPh sb="69" eb="71">
      <t>セツメイ</t>
    </rPh>
    <phoneticPr fontId="3"/>
  </si>
  <si>
    <t>３号</t>
    <rPh sb="1" eb="2">
      <t>ゴウ</t>
    </rPh>
    <phoneticPr fontId="3"/>
  </si>
  <si>
    <t>区域内で行われている工程（加工･製造又は企画立案等）の詳細
※実質的な変更を加える加工または製造に該当しない例　
単なる切断や組み立て、梱包、混合などは相応の付加価値が生じていると判断できません。</t>
    <rPh sb="13" eb="15">
      <t>カコウ</t>
    </rPh>
    <rPh sb="16" eb="18">
      <t>セイゾウ</t>
    </rPh>
    <rPh sb="18" eb="19">
      <t>マタ</t>
    </rPh>
    <rPh sb="20" eb="24">
      <t>キカクリツアン</t>
    </rPh>
    <rPh sb="24" eb="25">
      <t>トウ</t>
    </rPh>
    <rPh sb="27" eb="29">
      <t>ショウサイ</t>
    </rPh>
    <rPh sb="31" eb="34">
      <t>ジッシツテキ</t>
    </rPh>
    <rPh sb="35" eb="37">
      <t>ヘンコウ</t>
    </rPh>
    <rPh sb="38" eb="39">
      <t>クワ</t>
    </rPh>
    <rPh sb="41" eb="43">
      <t>カコウ</t>
    </rPh>
    <rPh sb="46" eb="48">
      <t>セイゾウ</t>
    </rPh>
    <rPh sb="49" eb="51">
      <t>ガイトウ</t>
    </rPh>
    <rPh sb="54" eb="55">
      <t>レイ</t>
    </rPh>
    <rPh sb="57" eb="58">
      <t>タン</t>
    </rPh>
    <rPh sb="60" eb="62">
      <t>セツダン</t>
    </rPh>
    <rPh sb="63" eb="64">
      <t>ク</t>
    </rPh>
    <rPh sb="65" eb="66">
      <t>タ</t>
    </rPh>
    <rPh sb="68" eb="70">
      <t>コンポウ</t>
    </rPh>
    <rPh sb="71" eb="73">
      <t>コンゴウ</t>
    </rPh>
    <rPh sb="76" eb="78">
      <t>ソウオウ</t>
    </rPh>
    <rPh sb="79" eb="81">
      <t>フカ</t>
    </rPh>
    <rPh sb="81" eb="83">
      <t>カチ</t>
    </rPh>
    <rPh sb="84" eb="85">
      <t>ショウ</t>
    </rPh>
    <rPh sb="90" eb="92">
      <t>ハンダン</t>
    </rPh>
    <phoneticPr fontId="3"/>
  </si>
  <si>
    <t>区域外で行われている工程の詳細
（区域外から原材料等を仕入れている場合は、主な原材料を記入）</t>
    <rPh sb="0" eb="3">
      <t>クイキガイ</t>
    </rPh>
    <rPh sb="4" eb="5">
      <t>オコナ</t>
    </rPh>
    <rPh sb="10" eb="12">
      <t>コウテイ</t>
    </rPh>
    <rPh sb="13" eb="15">
      <t>ショウサイ</t>
    </rPh>
    <rPh sb="17" eb="20">
      <t>クイキガイ</t>
    </rPh>
    <rPh sb="22" eb="25">
      <t>ゲンザイリョウ</t>
    </rPh>
    <rPh sb="25" eb="26">
      <t>トウ</t>
    </rPh>
    <rPh sb="27" eb="29">
      <t>シイ</t>
    </rPh>
    <rPh sb="33" eb="35">
      <t>バアイ</t>
    </rPh>
    <rPh sb="37" eb="38">
      <t>オモ</t>
    </rPh>
    <rPh sb="39" eb="42">
      <t>ゲンザイリョウ</t>
    </rPh>
    <rPh sb="43" eb="45">
      <t>キニュウ</t>
    </rPh>
    <phoneticPr fontId="3"/>
  </si>
  <si>
    <t>・返礼品等の付加価値のうち区域内で行われている工程（回答欄A）によるものの算出方法（原則価格に基づく標準的な算出方法を用いて、a欄及びb欄に金額を入れることで算出すること）
※価格に基づかない算出方法を用いる場合は、具体的な割合及び算出方法を記載してください。
【（参考）標準的な算出方法】
算式　（a－b）／a
算式の符号　
a：当該地方団体による返礼品等の調達費用
b：当該返礼品等の製造・販売等のために当該地方団体の区域外で生じた費用
割合：（a－b）／a</t>
    <rPh sb="37" eb="41">
      <t>サンシュツホウホウ</t>
    </rPh>
    <rPh sb="42" eb="44">
      <t>ゲンソク</t>
    </rPh>
    <rPh sb="108" eb="111">
      <t>グタイテキ</t>
    </rPh>
    <rPh sb="112" eb="114">
      <t>ワリアイ</t>
    </rPh>
    <rPh sb="114" eb="115">
      <t>オヨ</t>
    </rPh>
    <rPh sb="116" eb="118">
      <t>サンシュツ</t>
    </rPh>
    <rPh sb="118" eb="120">
      <t>ホウホウ</t>
    </rPh>
    <rPh sb="121" eb="123">
      <t>キサイ</t>
    </rPh>
    <rPh sb="134" eb="136">
      <t>サンコウ</t>
    </rPh>
    <rPh sb="137" eb="139">
      <t>ヒョウジュン</t>
    </rPh>
    <rPh sb="139" eb="140">
      <t>テキ</t>
    </rPh>
    <rPh sb="141" eb="143">
      <t>サンシュツ</t>
    </rPh>
    <rPh sb="143" eb="145">
      <t>ホウホウ</t>
    </rPh>
    <rPh sb="222" eb="224">
      <t>ワリアイ</t>
    </rPh>
    <phoneticPr fontId="3"/>
  </si>
  <si>
    <t>３号（熟成肉）</t>
    <rPh sb="1" eb="2">
      <t>ゴウ</t>
    </rPh>
    <rPh sb="3" eb="6">
      <t>ジュクセイニク</t>
    </rPh>
    <phoneticPr fontId="3"/>
  </si>
  <si>
    <t>肉が生産（飼養）された都道府県名</t>
    <rPh sb="0" eb="1">
      <t>ニク</t>
    </rPh>
    <rPh sb="2" eb="4">
      <t>シヨウ</t>
    </rPh>
    <rPh sb="5" eb="7">
      <t>シヨウ</t>
    </rPh>
    <rPh sb="11" eb="15">
      <t>トドウフケン</t>
    </rPh>
    <rPh sb="15" eb="16">
      <t>メイ</t>
    </rPh>
    <phoneticPr fontId="3"/>
  </si>
  <si>
    <t>区域内で行われている熟成工程の詳細</t>
    <rPh sb="0" eb="3">
      <t>クイキナイ</t>
    </rPh>
    <rPh sb="4" eb="5">
      <t>オコナ</t>
    </rPh>
    <rPh sb="10" eb="12">
      <t>ジュクセイ</t>
    </rPh>
    <rPh sb="12" eb="14">
      <t>コウテイ</t>
    </rPh>
    <rPh sb="15" eb="17">
      <t>ショウサイ</t>
    </rPh>
    <phoneticPr fontId="3"/>
  </si>
  <si>
    <t>返礼品等の付加価値のうち区域内で行われている熟成工程（回答欄B）によるものの割合とその算出方法（原則価格に基づく標準的な算出方法を用いて、A欄及びB欄に金額を入れることで算出すること）
※価格に基づかない算出方法を用いる場合は、価格で算出しない理由、具体的な割合及び算出方法を記載してください。</t>
    <rPh sb="56" eb="59">
      <t>ヒョウジュンテキ</t>
    </rPh>
    <rPh sb="60" eb="62">
      <t>サンシュツ</t>
    </rPh>
    <rPh sb="62" eb="64">
      <t>ホウホウ</t>
    </rPh>
    <rPh sb="65" eb="66">
      <t>モチ</t>
    </rPh>
    <rPh sb="70" eb="71">
      <t>ラン</t>
    </rPh>
    <rPh sb="71" eb="72">
      <t>オヨ</t>
    </rPh>
    <rPh sb="74" eb="75">
      <t>ラン</t>
    </rPh>
    <rPh sb="76" eb="78">
      <t>キンガク</t>
    </rPh>
    <rPh sb="79" eb="80">
      <t>イ</t>
    </rPh>
    <phoneticPr fontId="3"/>
  </si>
  <si>
    <t>３号（精米）</t>
    <rPh sb="1" eb="2">
      <t>ゴウ</t>
    </rPh>
    <rPh sb="3" eb="5">
      <t>セイマイ</t>
    </rPh>
    <phoneticPr fontId="3"/>
  </si>
  <si>
    <t>米が生産（栽培）された都道府県名</t>
    <rPh sb="0" eb="1">
      <t>コメ</t>
    </rPh>
    <rPh sb="2" eb="4">
      <t>セイサン</t>
    </rPh>
    <rPh sb="5" eb="7">
      <t>サイバイ</t>
    </rPh>
    <rPh sb="11" eb="15">
      <t>トドウフケン</t>
    </rPh>
    <rPh sb="15" eb="16">
      <t>メイ</t>
    </rPh>
    <phoneticPr fontId="3"/>
  </si>
  <si>
    <t>区域内で行われている精米工程の詳細</t>
    <rPh sb="0" eb="3">
      <t>クイキナイ</t>
    </rPh>
    <rPh sb="4" eb="5">
      <t>オコナ</t>
    </rPh>
    <rPh sb="10" eb="12">
      <t>セイマイ</t>
    </rPh>
    <rPh sb="12" eb="14">
      <t>コウテイ</t>
    </rPh>
    <rPh sb="15" eb="17">
      <t>ショウサイ</t>
    </rPh>
    <phoneticPr fontId="3"/>
  </si>
  <si>
    <t>返礼品等の付加価値のうち区域内で行われている精米工程（回答欄B）によるものの割合とその算出方法（原則価格に基づく標準的な算出方法を用いて、A欄及びB欄に金額を入れることで算出すること）
※価格に基づかない算出方法を用いる場合は、価格で算出しない理由、具体的な割合及び算出方法を記載してください。</t>
    <rPh sb="0" eb="2">
      <t>ヘンレイ</t>
    </rPh>
    <rPh sb="2" eb="3">
      <t>ヒン</t>
    </rPh>
    <rPh sb="3" eb="4">
      <t>ナド</t>
    </rPh>
    <rPh sb="5" eb="7">
      <t>フカ</t>
    </rPh>
    <rPh sb="7" eb="9">
      <t>カチ</t>
    </rPh>
    <rPh sb="16" eb="17">
      <t>オコナ</t>
    </rPh>
    <rPh sb="22" eb="24">
      <t>セイマイ</t>
    </rPh>
    <rPh sb="24" eb="26">
      <t>コウテイ</t>
    </rPh>
    <rPh sb="38" eb="40">
      <t>ワリアイ</t>
    </rPh>
    <rPh sb="43" eb="47">
      <t>サンシュツホウホウ</t>
    </rPh>
    <phoneticPr fontId="3"/>
  </si>
  <si>
    <t>４号</t>
    <rPh sb="1" eb="2">
      <t>ゴウ</t>
    </rPh>
    <phoneticPr fontId="3"/>
  </si>
  <si>
    <t>区域内で行われている生産の内容（栽培、繁殖、肥育、養殖、水揚げ等）
※加工品は原則非該当</t>
    <rPh sb="10" eb="12">
      <t>セイサン</t>
    </rPh>
    <rPh sb="13" eb="15">
      <t>ナイヨウ</t>
    </rPh>
    <rPh sb="19" eb="21">
      <t>ハンショク</t>
    </rPh>
    <rPh sb="25" eb="27">
      <t>ヨウショク</t>
    </rPh>
    <phoneticPr fontId="3"/>
  </si>
  <si>
    <t>流通構造上、混在が避けられない理由</t>
  </si>
  <si>
    <t>混在する可能性のある地方団体名</t>
  </si>
  <si>
    <t>５号</t>
    <rPh sb="1" eb="2">
      <t>ゴウ</t>
    </rPh>
    <phoneticPr fontId="3"/>
  </si>
  <si>
    <t>当該地方団体の広報のために作成されたオリジナルグッズ等であり、地方団体独自の返礼品であることが明白な理由（明白性が分かる資料をPDFで提出すること）</t>
    <rPh sb="0" eb="2">
      <t>トウガイ</t>
    </rPh>
    <rPh sb="2" eb="4">
      <t>チホウ</t>
    </rPh>
    <rPh sb="4" eb="6">
      <t>ダンタイ</t>
    </rPh>
    <rPh sb="7" eb="9">
      <t>コウホウ</t>
    </rPh>
    <rPh sb="13" eb="15">
      <t>サクセイ</t>
    </rPh>
    <rPh sb="26" eb="27">
      <t>ナド</t>
    </rPh>
    <rPh sb="31" eb="33">
      <t>チホウ</t>
    </rPh>
    <rPh sb="33" eb="35">
      <t>ダンタイ</t>
    </rPh>
    <rPh sb="35" eb="37">
      <t>ドクジ</t>
    </rPh>
    <rPh sb="38" eb="40">
      <t>ヘンレイ</t>
    </rPh>
    <rPh sb="40" eb="41">
      <t>ヒン</t>
    </rPh>
    <rPh sb="47" eb="49">
      <t>メイハク</t>
    </rPh>
    <rPh sb="50" eb="52">
      <t>リユウ</t>
    </rPh>
    <rPh sb="53" eb="56">
      <t>メイハクセイ</t>
    </rPh>
    <rPh sb="57" eb="58">
      <t>ワ</t>
    </rPh>
    <rPh sb="60" eb="62">
      <t>シリョウ</t>
    </rPh>
    <rPh sb="67" eb="69">
      <t>テイシュツ</t>
    </rPh>
    <phoneticPr fontId="3"/>
  </si>
  <si>
    <t>・前指定対象期間において、当該地方団体が広報の目的で自ら調達し、配布又は販売を行った実績
・今後予定している配布又は販売に係る具体的な予算額と使用計画（予算額と使用計画が分かる資料PDFで提出すること）</t>
    <rPh sb="76" eb="78">
      <t>ヨサン</t>
    </rPh>
    <rPh sb="78" eb="79">
      <t>ガク</t>
    </rPh>
    <rPh sb="80" eb="84">
      <t>シヨウケイカク</t>
    </rPh>
    <rPh sb="85" eb="86">
      <t>ワ</t>
    </rPh>
    <rPh sb="88" eb="90">
      <t>シリョウ</t>
    </rPh>
    <rPh sb="94" eb="96">
      <t>テイシュツ</t>
    </rPh>
    <phoneticPr fontId="3"/>
  </si>
  <si>
    <t>当該地方団体が返礼品等として提供する数量が、回答欄Bにて回答した配布又は販売を行った数量を超えないものとする旨</t>
    <rPh sb="0" eb="2">
      <t>トウガイ</t>
    </rPh>
    <rPh sb="2" eb="4">
      <t>チホウ</t>
    </rPh>
    <rPh sb="4" eb="6">
      <t>ダンタイ</t>
    </rPh>
    <rPh sb="7" eb="9">
      <t>ヘンレイ</t>
    </rPh>
    <rPh sb="9" eb="10">
      <t>ヒン</t>
    </rPh>
    <rPh sb="10" eb="11">
      <t>トウ</t>
    </rPh>
    <rPh sb="14" eb="16">
      <t>テイキョウ</t>
    </rPh>
    <rPh sb="18" eb="20">
      <t>スウリョウ</t>
    </rPh>
    <rPh sb="22" eb="24">
      <t>カイトウ</t>
    </rPh>
    <rPh sb="24" eb="25">
      <t>ラン</t>
    </rPh>
    <rPh sb="28" eb="30">
      <t>カイトウ</t>
    </rPh>
    <rPh sb="32" eb="34">
      <t>ハイフ</t>
    </rPh>
    <rPh sb="34" eb="35">
      <t>マタ</t>
    </rPh>
    <rPh sb="36" eb="38">
      <t>ハンバイ</t>
    </rPh>
    <rPh sb="39" eb="40">
      <t>オコナ</t>
    </rPh>
    <rPh sb="42" eb="44">
      <t>スウリョウ</t>
    </rPh>
    <rPh sb="45" eb="46">
      <t>コ</t>
    </rPh>
    <rPh sb="54" eb="55">
      <t>ムネ</t>
    </rPh>
    <phoneticPr fontId="3"/>
  </si>
  <si>
    <t>６号</t>
    <rPh sb="1" eb="2">
      <t>ゴウ</t>
    </rPh>
    <phoneticPr fontId="3"/>
  </si>
  <si>
    <t>地場産品について、該当する地場産品基準の類型(1～5号)及びその該当理由</t>
    <rPh sb="34" eb="36">
      <t>リユウ</t>
    </rPh>
    <phoneticPr fontId="3"/>
  </si>
  <si>
    <t>地場産品と地場産品以外のものの附帯理由（使用目的等において、一般的に地場産品が主たるもの、地場産品以外のものが附帯するものであることが社会通念上明らかである理由）</t>
    <rPh sb="17" eb="19">
      <t>リユウ</t>
    </rPh>
    <rPh sb="20" eb="24">
      <t>シヨウモクテキ</t>
    </rPh>
    <rPh sb="24" eb="25">
      <t>トウ</t>
    </rPh>
    <rPh sb="30" eb="32">
      <t>イッパン</t>
    </rPh>
    <rPh sb="32" eb="33">
      <t>テキ</t>
    </rPh>
    <rPh sb="34" eb="38">
      <t>ジバサンピン</t>
    </rPh>
    <rPh sb="39" eb="40">
      <t>シュ</t>
    </rPh>
    <rPh sb="45" eb="49">
      <t>ジバサンピン</t>
    </rPh>
    <rPh sb="49" eb="51">
      <t>イガイ</t>
    </rPh>
    <rPh sb="55" eb="57">
      <t>フタイ</t>
    </rPh>
    <rPh sb="67" eb="72">
      <t>シャカイツウネンジョウ</t>
    </rPh>
    <rPh sb="72" eb="73">
      <t>アキ</t>
    </rPh>
    <rPh sb="78" eb="80">
      <t>リユウ</t>
    </rPh>
    <phoneticPr fontId="3"/>
  </si>
  <si>
    <t>・調達費用のうち地場産品に係る費用
・調達費用のうち附帯品に係る費用
・地場産品の割合（要7割以上）</t>
  </si>
  <si>
    <t>７号</t>
    <rPh sb="1" eb="2">
      <t>ゴウ</t>
    </rPh>
    <phoneticPr fontId="3"/>
  </si>
  <si>
    <t>・役務が提供される施設名･所在地</t>
  </si>
  <si>
    <t>役務の内容
※区域内で提供されていても全国各地で同様の役務が提供されているなど、地域との関連性が希薄なものは７号役務に該当しません。</t>
  </si>
  <si>
    <t>役務の内容が当該地方団体と相当程度関連性がある（区域外の同種の役務では代替できない）といえる理由</t>
  </si>
  <si>
    <t>７号の２（宿泊）</t>
    <rPh sb="1" eb="2">
      <t>ゴウ</t>
    </rPh>
    <rPh sb="5" eb="7">
      <t>シュクハク</t>
    </rPh>
    <phoneticPr fontId="3"/>
  </si>
  <si>
    <t>役務が提供される施設名･所在地</t>
    <rPh sb="10" eb="11">
      <t>メイ</t>
    </rPh>
    <rPh sb="12" eb="15">
      <t>ショザイチ</t>
    </rPh>
    <phoneticPr fontId="3"/>
  </si>
  <si>
    <t>当該地方団体の区域内に所在する宿泊施設であって、当該地方団体が属する都道府県の区域内においてのみ宿泊施設の運営を行う者が運営する旨</t>
    <rPh sb="64" eb="65">
      <t>ムネ</t>
    </rPh>
    <phoneticPr fontId="3"/>
  </si>
  <si>
    <t>フランチャイズチェーン等の方式により、当該地方団体が属する都道府県の区域外に所在する宿泊施設のブランド名を冠するものではない旨</t>
    <rPh sb="13" eb="15">
      <t>ホウシキ</t>
    </rPh>
    <rPh sb="19" eb="21">
      <t>トウガイ</t>
    </rPh>
    <rPh sb="21" eb="23">
      <t>チホウ</t>
    </rPh>
    <rPh sb="23" eb="25">
      <t>ダンタイ</t>
    </rPh>
    <rPh sb="26" eb="27">
      <t>ゾク</t>
    </rPh>
    <rPh sb="29" eb="33">
      <t>トドウフケン</t>
    </rPh>
    <rPh sb="34" eb="37">
      <t>クイキガイ</t>
    </rPh>
    <rPh sb="38" eb="40">
      <t>ショザイ</t>
    </rPh>
    <rPh sb="42" eb="44">
      <t>シュクハク</t>
    </rPh>
    <rPh sb="44" eb="46">
      <t>シセツ</t>
    </rPh>
    <rPh sb="51" eb="52">
      <t>メイ</t>
    </rPh>
    <rPh sb="53" eb="54">
      <t>カン</t>
    </rPh>
    <phoneticPr fontId="3"/>
  </si>
  <si>
    <t>７号の３イ
五万以下（宿泊）</t>
    <rPh sb="6" eb="7">
      <t>ゴ</t>
    </rPh>
    <phoneticPr fontId="3"/>
  </si>
  <si>
    <t>１人１泊あたりの調達費用の額</t>
    <rPh sb="1" eb="2">
      <t>ニン</t>
    </rPh>
    <phoneticPr fontId="3"/>
  </si>
  <si>
    <t>７号の３ロ
該当地域（宿泊）</t>
    <rPh sb="6" eb="8">
      <t>ガイトウ</t>
    </rPh>
    <rPh sb="8" eb="10">
      <t>チイキ</t>
    </rPh>
    <phoneticPr fontId="3"/>
  </si>
  <si>
    <t>・特定非常災害発生日
・災害救助法が適用されたことが判る旨</t>
  </si>
  <si>
    <t>７号の４（電気）</t>
    <rPh sb="1" eb="2">
      <t>ゴウ</t>
    </rPh>
    <rPh sb="5" eb="7">
      <t>デンキ</t>
    </rPh>
    <phoneticPr fontId="3"/>
  </si>
  <si>
    <t>区域内で発電された電気であることが判る旨</t>
  </si>
  <si>
    <t>地域のエネルギー源の種類（太陽光、バイオマス、地熱等）</t>
  </si>
  <si>
    <t>・当該電気の提供事業者名
・返礼品等として提供する電気の総量が当該電気に係る区域内の発電量の範囲内となっている旨</t>
    <rPh sb="4" eb="6">
      <t>テイキョウ</t>
    </rPh>
    <rPh sb="9" eb="11">
      <t>バショ</t>
    </rPh>
    <rPh sb="17" eb="18">
      <t>トウ</t>
    </rPh>
    <phoneticPr fontId="3"/>
  </si>
  <si>
    <t>８号イ</t>
    <rPh sb="1" eb="2">
      <t>ゴウ</t>
    </rPh>
    <phoneticPr fontId="3"/>
  </si>
  <si>
    <t>当該返礼品等を共通して提供する市区町村名全て</t>
    <rPh sb="5" eb="6">
      <t>トウ</t>
    </rPh>
    <rPh sb="7" eb="9">
      <t>キョウツウ</t>
    </rPh>
    <rPh sb="11" eb="13">
      <t>テイキョウ</t>
    </rPh>
    <rPh sb="15" eb="17">
      <t>シク</t>
    </rPh>
    <rPh sb="17" eb="19">
      <t>チョウソン</t>
    </rPh>
    <rPh sb="19" eb="20">
      <t>メイ</t>
    </rPh>
    <rPh sb="20" eb="21">
      <t>スベ</t>
    </rPh>
    <phoneticPr fontId="3"/>
  </si>
  <si>
    <t>当該返礼品等が該当する地場産品基準の類型（1～7号の4）及び当該類型で回答することとなっている内容すべて</t>
    <rPh sb="0" eb="2">
      <t>トウガイ</t>
    </rPh>
    <rPh sb="2" eb="5">
      <t>ヘンレイヒン</t>
    </rPh>
    <rPh sb="5" eb="6">
      <t>トウ</t>
    </rPh>
    <rPh sb="7" eb="9">
      <t>ガイトウ</t>
    </rPh>
    <rPh sb="11" eb="13">
      <t>ジバ</t>
    </rPh>
    <rPh sb="13" eb="15">
      <t>サンピン</t>
    </rPh>
    <rPh sb="15" eb="17">
      <t>キジュン</t>
    </rPh>
    <rPh sb="18" eb="20">
      <t>ルイケイ</t>
    </rPh>
    <rPh sb="24" eb="25">
      <t>ゴウ</t>
    </rPh>
    <rPh sb="28" eb="29">
      <t>オヨ</t>
    </rPh>
    <rPh sb="30" eb="32">
      <t>トウガイ</t>
    </rPh>
    <rPh sb="32" eb="34">
      <t>ルイケイ</t>
    </rPh>
    <rPh sb="35" eb="37">
      <t>カイトウ</t>
    </rPh>
    <rPh sb="47" eb="49">
      <t>ナイヨウ</t>
    </rPh>
    <phoneticPr fontId="3"/>
  </si>
  <si>
    <t>共通の返礼品等を提供するにあたって各団体の同意を得ている旨
※申請時点で全団体の同意を得ている必要があります。</t>
    <rPh sb="6" eb="7">
      <t>トウ</t>
    </rPh>
    <rPh sb="17" eb="18">
      <t>カク</t>
    </rPh>
    <rPh sb="18" eb="20">
      <t>ダンタイ</t>
    </rPh>
    <rPh sb="21" eb="23">
      <t>ドウイ</t>
    </rPh>
    <rPh sb="24" eb="25">
      <t>エ</t>
    </rPh>
    <rPh sb="28" eb="29">
      <t>ムネ</t>
    </rPh>
    <phoneticPr fontId="3"/>
  </si>
  <si>
    <t>８号ロ</t>
    <rPh sb="1" eb="2">
      <t>ゴウ</t>
    </rPh>
    <phoneticPr fontId="3"/>
  </si>
  <si>
    <t>当該返礼品等を共通して提供する都道府県名および市区町村名全て</t>
    <rPh sb="5" eb="6">
      <t>トウ</t>
    </rPh>
    <rPh sb="15" eb="19">
      <t>トドウフケン</t>
    </rPh>
    <rPh sb="19" eb="20">
      <t>メイ</t>
    </rPh>
    <phoneticPr fontId="3"/>
  </si>
  <si>
    <t>当該返礼品等が該当する地場産品基準の類型（1～7号の4）及び当該類型で回答することとなっている内容すべて</t>
    <rPh sb="5" eb="6">
      <t>トウ</t>
    </rPh>
    <phoneticPr fontId="3"/>
  </si>
  <si>
    <t>共通の返礼品等を提供するにあたって各団体の同意を得ている旨</t>
    <rPh sb="6" eb="7">
      <t>トウ</t>
    </rPh>
    <phoneticPr fontId="3"/>
  </si>
  <si>
    <t>８号ハ</t>
    <rPh sb="1" eb="2">
      <t>ゴウ</t>
    </rPh>
    <phoneticPr fontId="3"/>
  </si>
  <si>
    <t>認定地域資源名</t>
    <rPh sb="0" eb="2">
      <t>ニンテイ</t>
    </rPh>
    <rPh sb="2" eb="4">
      <t>チイキ</t>
    </rPh>
    <rPh sb="4" eb="6">
      <t>シゲン</t>
    </rPh>
    <rPh sb="6" eb="7">
      <t>メイ</t>
    </rPh>
    <phoneticPr fontId="3"/>
  </si>
  <si>
    <t>９号</t>
    <rPh sb="1" eb="2">
      <t>ゴウ</t>
    </rPh>
    <phoneticPr fontId="3"/>
  </si>
  <si>
    <t>災害の名称及び発生時期</t>
    <rPh sb="5" eb="6">
      <t>オヨ</t>
    </rPh>
    <rPh sb="7" eb="9">
      <t>ハッセイ</t>
    </rPh>
    <rPh sb="9" eb="11">
      <t>ジキ</t>
    </rPh>
    <phoneticPr fontId="3"/>
  </si>
  <si>
    <t>災害により提供ができなくなった返礼品等の概要（品目名、当該返礼品等が被災前に該当していた地場産品基準の類型及び該当理由）</t>
    <rPh sb="18" eb="19">
      <t>トウ</t>
    </rPh>
    <rPh sb="20" eb="22">
      <t>ガイヨウ</t>
    </rPh>
    <rPh sb="23" eb="26">
      <t>ヒンモクメイ</t>
    </rPh>
    <rPh sb="27" eb="29">
      <t>トウガイ</t>
    </rPh>
    <rPh sb="29" eb="32">
      <t>ヘンレイヒン</t>
    </rPh>
    <rPh sb="32" eb="33">
      <t>トウ</t>
    </rPh>
    <rPh sb="34" eb="36">
      <t>ヒサイ</t>
    </rPh>
    <rPh sb="36" eb="37">
      <t>マエ</t>
    </rPh>
    <rPh sb="38" eb="40">
      <t>ガイトウ</t>
    </rPh>
    <rPh sb="44" eb="50">
      <t>ジバサンピンキジュン</t>
    </rPh>
    <rPh sb="51" eb="53">
      <t>ルイケイ</t>
    </rPh>
    <rPh sb="53" eb="54">
      <t>オヨ</t>
    </rPh>
    <rPh sb="55" eb="57">
      <t>ガイトウ</t>
    </rPh>
    <rPh sb="57" eb="59">
      <t>リユウ</t>
    </rPh>
    <phoneticPr fontId="3"/>
  </si>
  <si>
    <t>・代替品の詳細（品目名、生産地等）
・代替品といえる理由</t>
    <rPh sb="1" eb="4">
      <t>ダイタイヒン</t>
    </rPh>
    <rPh sb="5" eb="7">
      <t>ショウサイ</t>
    </rPh>
    <rPh sb="8" eb="11">
      <t>ヒンモクメイ</t>
    </rPh>
    <rPh sb="12" eb="15">
      <t>セイサンチ</t>
    </rPh>
    <rPh sb="15" eb="16">
      <t>トウ</t>
    </rPh>
    <phoneticPr fontId="3"/>
  </si>
  <si>
    <t>99号</t>
    <rPh sb="2" eb="3">
      <t>ゴウ</t>
    </rPh>
    <phoneticPr fontId="3"/>
  </si>
  <si>
    <t>交換できるものの概要
※交換できるもののうち、本シートに記載のないものは、「入力用(99号)」シートに記載。</t>
    <rPh sb="0" eb="2">
      <t>コウカン</t>
    </rPh>
    <rPh sb="8" eb="10">
      <t>ガイヨウ</t>
    </rPh>
    <rPh sb="38" eb="41">
      <t>ニュウリョクヨウ</t>
    </rPh>
    <rPh sb="44" eb="45">
      <t>ゴウ</t>
    </rPh>
    <phoneticPr fontId="3"/>
  </si>
  <si>
    <t>地場産品以外のものと交換されないことの担保方法</t>
    <rPh sb="21" eb="23">
      <t>ホウホウ</t>
    </rPh>
    <phoneticPr fontId="3"/>
  </si>
  <si>
    <t>民間事業者が提供するふるさと納税用のプラットフォームサービスを経由して返礼品等を提供するもの（例：○○pay商品券、△△Pay）である場合は、当該事業者名及び当該サービス名</t>
  </si>
  <si>
    <r>
      <t>ハンバーグに使用する牛肉は100％○○市で繁殖・肥育を行った精肉であり、ソース製造を踏まえても、牛肉による付加価値が製品全体の付加価値の</t>
    </r>
    <r>
      <rPr>
        <sz val="14"/>
        <color rgb="FFFF0000"/>
        <rFont val="ＭＳ Ｐ明朝"/>
        <family val="1"/>
        <charset val="128"/>
      </rPr>
      <t>約65％</t>
    </r>
    <r>
      <rPr>
        <sz val="14"/>
        <rFont val="ＭＳ Ｐ明朝"/>
        <family val="1"/>
        <charset val="128"/>
      </rPr>
      <t>を占めているため。</t>
    </r>
    <rPh sb="6" eb="8">
      <t>シヨウ</t>
    </rPh>
    <rPh sb="10" eb="12">
      <t>ギュウニク</t>
    </rPh>
    <rPh sb="19" eb="20">
      <t>シ</t>
    </rPh>
    <rPh sb="21" eb="23">
      <t>ハンショク</t>
    </rPh>
    <rPh sb="24" eb="26">
      <t>ヒイク</t>
    </rPh>
    <rPh sb="27" eb="28">
      <t>オコナ</t>
    </rPh>
    <rPh sb="30" eb="32">
      <t>セイニク</t>
    </rPh>
    <rPh sb="39" eb="41">
      <t>セイゾウ</t>
    </rPh>
    <rPh sb="42" eb="43">
      <t>フ</t>
    </rPh>
    <rPh sb="48" eb="50">
      <t>ギュウニク</t>
    </rPh>
    <rPh sb="53" eb="55">
      <t>フカ</t>
    </rPh>
    <rPh sb="55" eb="57">
      <t>カチ</t>
    </rPh>
    <rPh sb="58" eb="60">
      <t>セイヒン</t>
    </rPh>
    <rPh sb="63" eb="67">
      <t>フカカチ</t>
    </rPh>
    <rPh sb="68" eb="69">
      <t>ヤク</t>
    </rPh>
    <rPh sb="73" eb="74">
      <t>シ</t>
    </rPh>
    <phoneticPr fontId="3"/>
  </si>
  <si>
    <t>ハンバーグの製造にかかる○○牛ブロック肉からのミンチ、調味、成形、焼き上げのほか、ソースの製造にかかる調理　　　　　　
※悪い記載例　区域内において加工・製造しているため　</t>
    <rPh sb="6" eb="8">
      <t>セイゾウ</t>
    </rPh>
    <rPh sb="14" eb="15">
      <t>ギュウ</t>
    </rPh>
    <rPh sb="19" eb="20">
      <t>ニク</t>
    </rPh>
    <rPh sb="27" eb="29">
      <t>チョウミ</t>
    </rPh>
    <rPh sb="30" eb="32">
      <t>セイケイ</t>
    </rPh>
    <rPh sb="33" eb="34">
      <t>ヤ</t>
    </rPh>
    <rPh sb="35" eb="36">
      <t>ア</t>
    </rPh>
    <rPh sb="45" eb="47">
      <t>セイゾウ</t>
    </rPh>
    <rPh sb="51" eb="53">
      <t>チョウリ</t>
    </rPh>
    <rPh sb="61" eb="62">
      <t>ワル</t>
    </rPh>
    <rPh sb="63" eb="65">
      <t>キサイ</t>
    </rPh>
    <rPh sb="65" eb="66">
      <t>レイ</t>
    </rPh>
    <rPh sb="67" eb="70">
      <t>クイキナイ</t>
    </rPh>
    <rPh sb="77" eb="79">
      <t>セイゾウ</t>
    </rPh>
    <phoneticPr fontId="3"/>
  </si>
  <si>
    <t>以下原材料を区域外から仕入れ
○○牛のブロック肉
玉ねぎ</t>
    <rPh sb="0" eb="2">
      <t>イカ</t>
    </rPh>
    <rPh sb="2" eb="5">
      <t>ゲンザイリョウ</t>
    </rPh>
    <rPh sb="6" eb="9">
      <t>クイキガイ</t>
    </rPh>
    <rPh sb="11" eb="13">
      <t>シイ</t>
    </rPh>
    <rPh sb="17" eb="18">
      <t>ギュウ</t>
    </rPh>
    <rPh sb="23" eb="24">
      <t>ニク</t>
    </rPh>
    <rPh sb="25" eb="26">
      <t>タマ</t>
    </rPh>
    <phoneticPr fontId="3"/>
  </si>
  <si>
    <t>○○県</t>
    <rPh sb="2" eb="3">
      <t>ケン</t>
    </rPh>
    <phoneticPr fontId="3"/>
  </si>
  <si>
    <t>○○県内で肥育された牛精肉のブロック肉を仕入れ、区域内の事業所内にある専用の熟成庫で温度や湿度、風、微生物を厳密に管理し、30日以上の熟成工程（ドライエイジング）を実施した後、ブロック肉のスライスを行っている。</t>
    <rPh sb="2" eb="4">
      <t>ケンナイ</t>
    </rPh>
    <rPh sb="5" eb="7">
      <t>ヒイク</t>
    </rPh>
    <rPh sb="10" eb="11">
      <t>ギュウ</t>
    </rPh>
    <rPh sb="11" eb="13">
      <t>セイニク</t>
    </rPh>
    <rPh sb="18" eb="19">
      <t>ニク</t>
    </rPh>
    <rPh sb="20" eb="22">
      <t>シイ</t>
    </rPh>
    <rPh sb="24" eb="27">
      <t>クイキナイ</t>
    </rPh>
    <rPh sb="28" eb="31">
      <t>ジギョウショ</t>
    </rPh>
    <rPh sb="31" eb="32">
      <t>ナイ</t>
    </rPh>
    <rPh sb="69" eb="71">
      <t>コウテイ</t>
    </rPh>
    <rPh sb="82" eb="84">
      <t>ジッシ</t>
    </rPh>
    <rPh sb="86" eb="87">
      <t>ノチ</t>
    </rPh>
    <rPh sb="92" eb="93">
      <t>ニク</t>
    </rPh>
    <rPh sb="99" eb="100">
      <t>オコナ</t>
    </rPh>
    <phoneticPr fontId="3"/>
  </si>
  <si>
    <t>○○県内で収穫された玄米を区域内の精米工場にて、張込・玄米精選工程、精米工程、精米精選工程や小口精米・精選工程を行っている。</t>
    <rPh sb="2" eb="4">
      <t>ケンナイ</t>
    </rPh>
    <rPh sb="5" eb="7">
      <t>シュウカク</t>
    </rPh>
    <rPh sb="10" eb="12">
      <t>ゲンマイ</t>
    </rPh>
    <rPh sb="13" eb="16">
      <t>クイキナイ</t>
    </rPh>
    <rPh sb="17" eb="19">
      <t>セイマイ</t>
    </rPh>
    <rPh sb="19" eb="21">
      <t>コウジョウ</t>
    </rPh>
    <rPh sb="39" eb="41">
      <t>セイマイ</t>
    </rPh>
    <rPh sb="41" eb="43">
      <t>セイセン</t>
    </rPh>
    <rPh sb="43" eb="45">
      <t>コウテイ</t>
    </rPh>
    <rPh sb="56" eb="57">
      <t>オコナ</t>
    </rPh>
    <phoneticPr fontId="3"/>
  </si>
  <si>
    <t>区域内の果樹園において、生産されている。</t>
    <rPh sb="0" eb="3">
      <t>クイキナイ</t>
    </rPh>
    <rPh sb="4" eb="7">
      <t>カジュエン</t>
    </rPh>
    <rPh sb="12" eb="14">
      <t>セイサン</t>
    </rPh>
    <phoneticPr fontId="3"/>
  </si>
  <si>
    <t>区域内で生産された後、本市を含む範囲を管轄する○○選果場に集荷・格付けされ、混在が避けられないため。</t>
    <rPh sb="0" eb="3">
      <t>クイキナイ</t>
    </rPh>
    <rPh sb="4" eb="6">
      <t>セイサン</t>
    </rPh>
    <rPh sb="9" eb="10">
      <t>ノチ</t>
    </rPh>
    <rPh sb="11" eb="13">
      <t>ホンシ</t>
    </rPh>
    <rPh sb="14" eb="15">
      <t>フク</t>
    </rPh>
    <rPh sb="16" eb="18">
      <t>ハンイ</t>
    </rPh>
    <rPh sb="19" eb="21">
      <t>カンカツ</t>
    </rPh>
    <rPh sb="25" eb="28">
      <t>センカジョウ</t>
    </rPh>
    <rPh sb="29" eb="31">
      <t>シュウカ</t>
    </rPh>
    <rPh sb="32" eb="34">
      <t>カクヅ</t>
    </rPh>
    <rPh sb="38" eb="40">
      <t>コンザイ</t>
    </rPh>
    <rPh sb="41" eb="42">
      <t>サ</t>
    </rPh>
    <phoneticPr fontId="3"/>
  </si>
  <si>
    <t>○○県△△市、○○県■■町</t>
    <rPh sb="2" eb="3">
      <t>ケン</t>
    </rPh>
    <rPh sb="5" eb="6">
      <t>シ</t>
    </rPh>
    <rPh sb="12" eb="13">
      <t>マチ</t>
    </rPh>
    <phoneticPr fontId="3"/>
  </si>
  <si>
    <r>
      <t>◯◯市の広報目的で生産された</t>
    </r>
    <r>
      <rPr>
        <sz val="14"/>
        <color rgb="FFFF0000"/>
        <rFont val="ＭＳ Ｐ明朝"/>
        <family val="1"/>
        <charset val="128"/>
      </rPr>
      <t>○○市公認であるゆるキャラ○○君のキーホルダーであり、</t>
    </r>
    <r>
      <rPr>
        <sz val="14"/>
        <rFont val="ＭＳ Ｐ明朝"/>
        <family val="1"/>
        <charset val="128"/>
      </rPr>
      <t>当市のオリジナルグッズである。</t>
    </r>
    <rPh sb="2" eb="3">
      <t>シ</t>
    </rPh>
    <rPh sb="4" eb="6">
      <t>コウホウ</t>
    </rPh>
    <rPh sb="6" eb="8">
      <t>モクテキ</t>
    </rPh>
    <rPh sb="9" eb="11">
      <t>セイサン</t>
    </rPh>
    <rPh sb="14" eb="17">
      <t>マルマルシ</t>
    </rPh>
    <rPh sb="17" eb="19">
      <t>コウニン</t>
    </rPh>
    <rPh sb="29" eb="30">
      <t>クン</t>
    </rPh>
    <rPh sb="41" eb="43">
      <t>トウシ</t>
    </rPh>
    <phoneticPr fontId="3"/>
  </si>
  <si>
    <t>前指定対象期間において、○○市が自ら調達し、○○個販売を行った。なお、今後予定している販売に係る具体的な予算額と使用計画は別紙のとおりである。</t>
    <rPh sb="0" eb="1">
      <t>マエ</t>
    </rPh>
    <rPh sb="1" eb="7">
      <t>シテイタイショウキカン</t>
    </rPh>
    <rPh sb="14" eb="15">
      <t>シ</t>
    </rPh>
    <rPh sb="16" eb="17">
      <t>ミズカ</t>
    </rPh>
    <rPh sb="18" eb="20">
      <t>チョウタツ</t>
    </rPh>
    <rPh sb="24" eb="25">
      <t>コ</t>
    </rPh>
    <rPh sb="25" eb="27">
      <t>ハンバイ</t>
    </rPh>
    <rPh sb="28" eb="29">
      <t>オコナ</t>
    </rPh>
    <rPh sb="35" eb="37">
      <t>コンゴ</t>
    </rPh>
    <rPh sb="37" eb="39">
      <t>ヨテイ</t>
    </rPh>
    <rPh sb="43" eb="45">
      <t>ハンバイ</t>
    </rPh>
    <rPh sb="46" eb="47">
      <t>カカ</t>
    </rPh>
    <rPh sb="48" eb="51">
      <t>グタイテキ</t>
    </rPh>
    <rPh sb="52" eb="54">
      <t>ヨサン</t>
    </rPh>
    <rPh sb="54" eb="55">
      <t>ガク</t>
    </rPh>
    <rPh sb="56" eb="58">
      <t>シヨウ</t>
    </rPh>
    <rPh sb="58" eb="60">
      <t>ケイカク</t>
    </rPh>
    <rPh sb="61" eb="63">
      <t>ベッシ</t>
    </rPh>
    <phoneticPr fontId="3"/>
  </si>
  <si>
    <t>○○市が自ら調達し、販売した○○個を超えないように、返礼品としての提供個数を調整する。</t>
    <rPh sb="2" eb="3">
      <t>シ</t>
    </rPh>
    <rPh sb="4" eb="5">
      <t>ミズカ</t>
    </rPh>
    <rPh sb="6" eb="8">
      <t>チョウタツ</t>
    </rPh>
    <rPh sb="10" eb="12">
      <t>ハンバイ</t>
    </rPh>
    <rPh sb="16" eb="17">
      <t>コ</t>
    </rPh>
    <rPh sb="18" eb="19">
      <t>コ</t>
    </rPh>
    <rPh sb="26" eb="28">
      <t>ヘンレイ</t>
    </rPh>
    <rPh sb="28" eb="29">
      <t>ヒン</t>
    </rPh>
    <rPh sb="33" eb="35">
      <t>テイキョウ</t>
    </rPh>
    <rPh sb="35" eb="37">
      <t>コスウ</t>
    </rPh>
    <rPh sb="38" eb="40">
      <t>チョウセイ</t>
    </rPh>
    <phoneticPr fontId="3"/>
  </si>
  <si>
    <t>蕎麦：３号。区域内から蕎麦の実を仕入れ、原材料計量、ミキシング、複合・麺帯、圧延、切出し、裁断、包装までの工程を区域内で行っており、区域内における加工工程の付加価値の割合は70％である。なお、価格に基づいて算出しており、算出式は以下のとおりである。
(1000円-300円)/1000円＝７０％</t>
    <rPh sb="0" eb="2">
      <t>ソバ</t>
    </rPh>
    <rPh sb="4" eb="5">
      <t>ゴウ</t>
    </rPh>
    <rPh sb="6" eb="9">
      <t>クイキナイ</t>
    </rPh>
    <rPh sb="11" eb="13">
      <t>ソバ</t>
    </rPh>
    <rPh sb="16" eb="18">
      <t>シイ</t>
    </rPh>
    <rPh sb="53" eb="55">
      <t>コウテイ</t>
    </rPh>
    <rPh sb="56" eb="59">
      <t>クイキナイ</t>
    </rPh>
    <rPh sb="60" eb="61">
      <t>オコナ</t>
    </rPh>
    <rPh sb="66" eb="69">
      <t>クイキナイ</t>
    </rPh>
    <rPh sb="73" eb="77">
      <t>カコウコウテイ</t>
    </rPh>
    <rPh sb="78" eb="82">
      <t>フカカチ</t>
    </rPh>
    <rPh sb="83" eb="85">
      <t>ワリアイ</t>
    </rPh>
    <rPh sb="96" eb="98">
      <t>カカク</t>
    </rPh>
    <rPh sb="99" eb="100">
      <t>モト</t>
    </rPh>
    <rPh sb="103" eb="105">
      <t>サンシュツ</t>
    </rPh>
    <rPh sb="110" eb="112">
      <t>サンシュツ</t>
    </rPh>
    <rPh sb="112" eb="113">
      <t>シキ</t>
    </rPh>
    <rPh sb="114" eb="116">
      <t>イカ</t>
    </rPh>
    <rPh sb="130" eb="131">
      <t>エン</t>
    </rPh>
    <rPh sb="135" eb="136">
      <t>エン</t>
    </rPh>
    <rPh sb="142" eb="143">
      <t>エン</t>
    </rPh>
    <phoneticPr fontId="3"/>
  </si>
  <si>
    <t>○○市で製造・加工された地場産品の蕎麦を食べる上で、蕎麦本来の香りと風味を引き立てるために、そばつゆをセットとしている。地場産品である蕎麦が主たるもの、絡めて食べるためのそばつゆが附帯するものであることは社会通念上明らかである。</t>
    <rPh sb="0" eb="3">
      <t>マルマルシ</t>
    </rPh>
    <rPh sb="4" eb="6">
      <t>セイゾウ</t>
    </rPh>
    <rPh sb="7" eb="9">
      <t>カコウ</t>
    </rPh>
    <rPh sb="12" eb="16">
      <t>ジバサンピン</t>
    </rPh>
    <rPh sb="17" eb="19">
      <t>ソバ</t>
    </rPh>
    <rPh sb="20" eb="21">
      <t>タ</t>
    </rPh>
    <rPh sb="23" eb="24">
      <t>ウエ</t>
    </rPh>
    <rPh sb="26" eb="30">
      <t>ソバホンライ</t>
    </rPh>
    <rPh sb="31" eb="32">
      <t>カオ</t>
    </rPh>
    <rPh sb="34" eb="36">
      <t>フウミ</t>
    </rPh>
    <rPh sb="37" eb="38">
      <t>ヒ</t>
    </rPh>
    <rPh sb="39" eb="40">
      <t>タ</t>
    </rPh>
    <rPh sb="50" eb="52">
      <t>ギュウニク</t>
    </rPh>
    <rPh sb="60" eb="64">
      <t>ジバサンピン</t>
    </rPh>
    <rPh sb="67" eb="69">
      <t>ソバ</t>
    </rPh>
    <rPh sb="70" eb="71">
      <t>シュ</t>
    </rPh>
    <rPh sb="76" eb="77">
      <t>カラ</t>
    </rPh>
    <rPh sb="79" eb="80">
      <t>タ</t>
    </rPh>
    <rPh sb="90" eb="92">
      <t>フタイ</t>
    </rPh>
    <rPh sb="102" eb="107">
      <t>シャカイツウネンジョウ</t>
    </rPh>
    <rPh sb="107" eb="108">
      <t>アキ</t>
    </rPh>
    <phoneticPr fontId="3"/>
  </si>
  <si>
    <t>地場産品：1,000円、附帯品350円、割合７４％</t>
    <rPh sb="0" eb="2">
      <t>ジバ</t>
    </rPh>
    <rPh sb="2" eb="4">
      <t>サンピン</t>
    </rPh>
    <rPh sb="10" eb="11">
      <t>エン</t>
    </rPh>
    <rPh sb="12" eb="14">
      <t>フタイ</t>
    </rPh>
    <rPh sb="14" eb="15">
      <t>ヒン</t>
    </rPh>
    <rPh sb="18" eb="19">
      <t>エン</t>
    </rPh>
    <rPh sb="20" eb="22">
      <t>ワリアイ</t>
    </rPh>
    <phoneticPr fontId="3"/>
  </si>
  <si>
    <r>
      <t xml:space="preserve">名称：◯◯牧場　
</t>
    </r>
    <r>
      <rPr>
        <sz val="14"/>
        <color rgb="FFFF0000"/>
        <rFont val="ＭＳ Ｐ明朝"/>
        <family val="1"/>
        <charset val="128"/>
      </rPr>
      <t>住所：○○県○○市○○１－１－１○○</t>
    </r>
    <rPh sb="0" eb="2">
      <t>メイショウ</t>
    </rPh>
    <rPh sb="5" eb="7">
      <t>ボクジョウ</t>
    </rPh>
    <rPh sb="9" eb="11">
      <t>ジュウショ</t>
    </rPh>
    <rPh sb="14" eb="15">
      <t>ケン</t>
    </rPh>
    <rPh sb="17" eb="18">
      <t>シ</t>
    </rPh>
    <phoneticPr fontId="3"/>
  </si>
  <si>
    <t>◯◯牧場における酪農体験を提供</t>
  </si>
  <si>
    <t>◯◯牧場は当市の特色である豊かな自然の中、親子で乳牛の乳絞り体験ができ、絞った乳が牛乳になる工程を見学できる独自の体験を提供をするなど、酪農が有名である当市ならではのサービスの提供を受けることができるため、相当程度関連性があるといえる。
※悪い記載例　○○市において提供されているため、○○市と相当程度関連性がある。</t>
    <rPh sb="2" eb="4">
      <t>ボクジョウ</t>
    </rPh>
    <rPh sb="5" eb="7">
      <t>トウシ</t>
    </rPh>
    <rPh sb="8" eb="10">
      <t>トクショク</t>
    </rPh>
    <rPh sb="13" eb="14">
      <t>ユタ</t>
    </rPh>
    <rPh sb="16" eb="18">
      <t>シゼン</t>
    </rPh>
    <rPh sb="19" eb="20">
      <t>ナカ</t>
    </rPh>
    <rPh sb="21" eb="23">
      <t>オヤコ</t>
    </rPh>
    <rPh sb="24" eb="26">
      <t>ニュウギュウ</t>
    </rPh>
    <rPh sb="27" eb="28">
      <t>チチ</t>
    </rPh>
    <rPh sb="28" eb="29">
      <t>シボ</t>
    </rPh>
    <rPh sb="30" eb="32">
      <t>タイケン</t>
    </rPh>
    <rPh sb="36" eb="37">
      <t>シボ</t>
    </rPh>
    <rPh sb="39" eb="40">
      <t>チチ</t>
    </rPh>
    <rPh sb="41" eb="43">
      <t>ギュウニュウ</t>
    </rPh>
    <rPh sb="46" eb="48">
      <t>コウテイ</t>
    </rPh>
    <rPh sb="49" eb="51">
      <t>ケンガク</t>
    </rPh>
    <rPh sb="54" eb="56">
      <t>ドクジ</t>
    </rPh>
    <rPh sb="60" eb="62">
      <t>テイキョウ</t>
    </rPh>
    <rPh sb="68" eb="70">
      <t>ラクノウ</t>
    </rPh>
    <rPh sb="71" eb="73">
      <t>ユウメイ</t>
    </rPh>
    <rPh sb="76" eb="77">
      <t>トウ</t>
    </rPh>
    <rPh sb="88" eb="90">
      <t>テイキョウ</t>
    </rPh>
    <rPh sb="91" eb="92">
      <t>ウ</t>
    </rPh>
    <rPh sb="108" eb="109">
      <t>シ</t>
    </rPh>
    <rPh sb="127" eb="128">
      <t>ワル</t>
    </rPh>
    <rPh sb="129" eb="132">
      <t>キサイレイ</t>
    </rPh>
    <rPh sb="135" eb="136">
      <t>シ</t>
    </rPh>
    <rPh sb="140" eb="142">
      <t>テイキョウ</t>
    </rPh>
    <rPh sb="152" eb="153">
      <t>シ</t>
    </rPh>
    <rPh sb="154" eb="156">
      <t>ソウトウ</t>
    </rPh>
    <rPh sb="156" eb="158">
      <t>テイドカンレンセイ</t>
    </rPh>
    <phoneticPr fontId="3"/>
  </si>
  <si>
    <t>７号②</t>
    <rPh sb="1" eb="2">
      <t>ゴウ</t>
    </rPh>
    <phoneticPr fontId="3"/>
  </si>
  <si>
    <t>名称：レストラン○○
住所：●●県●●市●●１－１－１●●</t>
    <rPh sb="0" eb="2">
      <t>メイショウ</t>
    </rPh>
    <rPh sb="11" eb="13">
      <t>ジュウショ</t>
    </rPh>
    <rPh sb="16" eb="17">
      <t>ケン</t>
    </rPh>
    <phoneticPr fontId="3"/>
  </si>
  <si>
    <t>区域外のレストラン○○における食事の提供。</t>
    <rPh sb="0" eb="3">
      <t>クイキガイ</t>
    </rPh>
    <rPh sb="15" eb="17">
      <t>ショクジ</t>
    </rPh>
    <rPh sb="18" eb="20">
      <t>テイキョウ</t>
    </rPh>
    <phoneticPr fontId="3"/>
  </si>
  <si>
    <t>レストラン○○にて提供される▲▲市特別コースは、コースの内容は下記記載のとおりであり、それぞれのコース料理の８割以上が区域内産の食材を使っていることから▲▲市と相当程度関連性がある。
【コース内容（地場産品の食材が使用されている割合）】
・◇◇（〇％）
・□□（〇％）
・△△（〇％）
・××（〇％）</t>
    <rPh sb="9" eb="11">
      <t>テイキョウ</t>
    </rPh>
    <rPh sb="28" eb="30">
      <t>ナイヨウ</t>
    </rPh>
    <rPh sb="31" eb="33">
      <t>カキ</t>
    </rPh>
    <rPh sb="33" eb="35">
      <t>キサイ</t>
    </rPh>
    <rPh sb="51" eb="53">
      <t>リョウリ</t>
    </rPh>
    <rPh sb="55" eb="56">
      <t>ワリ</t>
    </rPh>
    <rPh sb="56" eb="58">
      <t>イジョウ</t>
    </rPh>
    <rPh sb="59" eb="62">
      <t>クイキナイ</t>
    </rPh>
    <rPh sb="62" eb="63">
      <t>サン</t>
    </rPh>
    <rPh sb="64" eb="66">
      <t>ショクザイ</t>
    </rPh>
    <rPh sb="67" eb="68">
      <t>ツカ</t>
    </rPh>
    <rPh sb="78" eb="79">
      <t>シ</t>
    </rPh>
    <rPh sb="96" eb="98">
      <t>ナイヨウ</t>
    </rPh>
    <rPh sb="99" eb="103">
      <t>ジバサンピン</t>
    </rPh>
    <rPh sb="104" eb="106">
      <t>ショクザイ</t>
    </rPh>
    <rPh sb="107" eb="109">
      <t>シヨウ</t>
    </rPh>
    <rPh sb="114" eb="116">
      <t>ワリアイ</t>
    </rPh>
    <phoneticPr fontId="3"/>
  </si>
  <si>
    <t>名称：◯◯温泉旅館　▲▲　
住所：○○市●●１－１－１●●　</t>
  </si>
  <si>
    <t>創業■■年以来、△△市内のみで運営している。</t>
  </si>
  <si>
    <t>県外に所在するホテルのブランド名を冠する宿泊施設ではない。事業者にも確認済み</t>
    <rPh sb="29" eb="32">
      <t>ジギョウシャ</t>
    </rPh>
    <phoneticPr fontId="3"/>
  </si>
  <si>
    <t>名称：◯◯ビジネスホテル　▲▲　
住所：○○市●●１－１－１●●</t>
  </si>
  <si>
    <t>調達費用：１人１泊10,000円（1泊朝食付）</t>
    <rPh sb="0" eb="2">
      <t>チョウタツ</t>
    </rPh>
    <rPh sb="2" eb="4">
      <t>ヒヨウ</t>
    </rPh>
    <rPh sb="6" eb="7">
      <t>ニン</t>
    </rPh>
    <rPh sb="8" eb="9">
      <t>パク</t>
    </rPh>
    <phoneticPr fontId="3"/>
  </si>
  <si>
    <t>名称：ホテル◯◯
住所：○○市●●１－１－１●●</t>
  </si>
  <si>
    <t>特定災害発生日：令和●年●月●日に発生した○○地震
令和●年●月●日付災害救助法が適用された。</t>
  </si>
  <si>
    <t>７号の２（宿泊）②</t>
    <rPh sb="1" eb="2">
      <t>ゴウ</t>
    </rPh>
    <rPh sb="5" eb="7">
      <t>シュクハク</t>
    </rPh>
    <phoneticPr fontId="3"/>
  </si>
  <si>
    <t>◯◯温泉郷で使用できる宿泊ギフト券
使用できるホテル（７の２該当）
①ホテル◯◯
○○市●●１－２－１●●
②○○ユートピア
○○市●●１－３－１●●
③◯◯温泉旅館　▲▲　
○○市●●１－４－１●●
使用できるホテル（７の３イ該当）　
①◯◯旅館
○○市●●１－５－１●●
②○○ユースホテル
○○市●●１－６－１●●
③◯◯旅館別邸　
○○市●●１－７－１●●　</t>
    <rPh sb="2" eb="5">
      <t>オンセンキョウ</t>
    </rPh>
    <rPh sb="6" eb="8">
      <t>シヨウ</t>
    </rPh>
    <rPh sb="11" eb="13">
      <t>シュクハク</t>
    </rPh>
    <rPh sb="16" eb="17">
      <t>ケン</t>
    </rPh>
    <rPh sb="18" eb="20">
      <t>シヨウ</t>
    </rPh>
    <rPh sb="30" eb="32">
      <t>ガイトウ</t>
    </rPh>
    <rPh sb="143" eb="145">
      <t>リョカン</t>
    </rPh>
    <rPh sb="205" eb="207">
      <t>リョカン</t>
    </rPh>
    <rPh sb="207" eb="209">
      <t>ベッテイ</t>
    </rPh>
    <phoneticPr fontId="3"/>
  </si>
  <si>
    <t>○温泉郷の宿泊のみに使用できるギフト券
（７の２、７の３イのホテルで使用できるため７の２で類型をまとめています）
（７の２該当ホテル）　
△△市内のみで運営している。　
（７の３イ該当ホテル）
宿泊の使用に限っては1泊あたりギフト券の使用の上限を1人１泊５万円とする。ポータルサイト明記、宿泊施設へ周知徹底済み）</t>
    <rPh sb="1" eb="4">
      <t>オンセンキョウ</t>
    </rPh>
    <rPh sb="34" eb="36">
      <t>シヨウ</t>
    </rPh>
    <rPh sb="45" eb="47">
      <t>ルイケイ</t>
    </rPh>
    <rPh sb="159" eb="160">
      <t>パク</t>
    </rPh>
    <phoneticPr fontId="3"/>
  </si>
  <si>
    <t>（７の２該当ホテル）
すべて県外に所在するホテルのブランド名を冠する宿泊施設ではないことを確認済み。</t>
    <rPh sb="45" eb="47">
      <t>カクニン</t>
    </rPh>
    <rPh sb="47" eb="48">
      <t>ズ</t>
    </rPh>
    <phoneticPr fontId="3"/>
  </si>
  <si>
    <t>市内発電施設において発電した電気であるため</t>
  </si>
  <si>
    <t>バイオマス</t>
  </si>
  <si>
    <t>○○電気株式会社
提供システムにより、返礼品として提供する電気の総量が当該電気に係る区域内の発電量の範囲内となるよう管理されている</t>
    <rPh sb="2" eb="4">
      <t>デンキ</t>
    </rPh>
    <rPh sb="4" eb="8">
      <t>カブシキガイシャ</t>
    </rPh>
    <phoneticPr fontId="3"/>
  </si>
  <si>
    <t>○○市、△△市</t>
    <rPh sb="2" eb="3">
      <t>シ</t>
    </rPh>
    <rPh sb="5" eb="7">
      <t>サンカクシ</t>
    </rPh>
    <phoneticPr fontId="3"/>
  </si>
  <si>
    <t>　【３号】○○県で繁殖、肥育した牛肉を原材料に、△△市内の工場にて精肉からミンチへの加工、味付け、成形、焼き上げ、ソース作り、梱包を行うことで区域内における加工工程の付加価値の割合は75％である。なお、価格に基づいて算出しており、算出式は以下のとおりである。
(8000円-2000円)/8000円＝７5％</t>
    <rPh sb="5" eb="8">
      <t>マルマルケン</t>
    </rPh>
    <rPh sb="9" eb="11">
      <t>ハンショク</t>
    </rPh>
    <rPh sb="12" eb="14">
      <t>ヒイク</t>
    </rPh>
    <rPh sb="16" eb="18">
      <t>ギュウニク</t>
    </rPh>
    <rPh sb="19" eb="22">
      <t>ゲンザイリョウ</t>
    </rPh>
    <rPh sb="26" eb="28">
      <t>シナイ</t>
    </rPh>
    <rPh sb="29" eb="31">
      <t>コウジョウ</t>
    </rPh>
    <rPh sb="33" eb="35">
      <t>セイニク</t>
    </rPh>
    <rPh sb="42" eb="44">
      <t>カコウ</t>
    </rPh>
    <rPh sb="45" eb="47">
      <t>アジツ</t>
    </rPh>
    <rPh sb="49" eb="51">
      <t>セイケイ</t>
    </rPh>
    <rPh sb="52" eb="53">
      <t>ヤ</t>
    </rPh>
    <rPh sb="54" eb="55">
      <t>ア</t>
    </rPh>
    <rPh sb="60" eb="61">
      <t>ヅク</t>
    </rPh>
    <rPh sb="63" eb="65">
      <t>コンポウ</t>
    </rPh>
    <rPh sb="66" eb="67">
      <t>オコナ</t>
    </rPh>
    <rPh sb="83" eb="87">
      <t>フカカチ</t>
    </rPh>
    <phoneticPr fontId="3"/>
  </si>
  <si>
    <t>本返礼品を○○市が共通返礼品として取扱うことについて、●月●日付けで、協定書を締結しており、△△市の同意を得ている。</t>
    <rPh sb="9" eb="11">
      <t>キョウツウ</t>
    </rPh>
    <rPh sb="11" eb="14">
      <t>ヘンレイヒン</t>
    </rPh>
    <rPh sb="28" eb="29">
      <t>ガツ</t>
    </rPh>
    <rPh sb="30" eb="31">
      <t>ニチ</t>
    </rPh>
    <rPh sb="31" eb="32">
      <t>ツ</t>
    </rPh>
    <rPh sb="35" eb="38">
      <t>キョウテイショ</t>
    </rPh>
    <rPh sb="39" eb="41">
      <t>テイケツ</t>
    </rPh>
    <rPh sb="48" eb="49">
      <t>シ</t>
    </rPh>
    <rPh sb="50" eb="52">
      <t>ドウイ</t>
    </rPh>
    <rPh sb="53" eb="54">
      <t>エ</t>
    </rPh>
    <phoneticPr fontId="3"/>
  </si>
  <si>
    <t>○○県、△△市、★★市</t>
    <rPh sb="2" eb="3">
      <t>ケン</t>
    </rPh>
    <rPh sb="6" eb="7">
      <t>シ</t>
    </rPh>
    <rPh sb="10" eb="11">
      <t>シ</t>
    </rPh>
    <phoneticPr fontId="3"/>
  </si>
  <si>
    <t>　【2号】　
回答欄A:△△市で生産されたみかん
回答欄B:ボトル
回答欄C:使用するみかんは△△市で100％生産されたものであり、ボトルや発酵の作業を踏まえてもみかんによる付加価値が製品全体の付加価値の約60％を占めるため。</t>
    <rPh sb="7" eb="10">
      <t>カイトウラン</t>
    </rPh>
    <rPh sb="14" eb="15">
      <t>シ</t>
    </rPh>
    <rPh sb="16" eb="18">
      <t>セイサン</t>
    </rPh>
    <rPh sb="25" eb="28">
      <t>カイトウラン</t>
    </rPh>
    <rPh sb="34" eb="37">
      <t>カイトウラン</t>
    </rPh>
    <rPh sb="39" eb="41">
      <t>シヨウ</t>
    </rPh>
    <rPh sb="59" eb="61">
      <t>セイサン</t>
    </rPh>
    <rPh sb="74" eb="76">
      <t>ハッコウ</t>
    </rPh>
    <rPh sb="77" eb="79">
      <t>サギョウ</t>
    </rPh>
    <rPh sb="80" eb="81">
      <t>フ</t>
    </rPh>
    <rPh sb="91" eb="93">
      <t>フカ</t>
    </rPh>
    <rPh sb="93" eb="95">
      <t>カチ</t>
    </rPh>
    <rPh sb="96" eb="98">
      <t>セイヒン</t>
    </rPh>
    <rPh sb="98" eb="100">
      <t>ゼンタイ</t>
    </rPh>
    <rPh sb="101" eb="103">
      <t>フカ</t>
    </rPh>
    <rPh sb="103" eb="105">
      <t>カチ</t>
    </rPh>
    <rPh sb="108" eb="110">
      <t>イジョウ</t>
    </rPh>
    <rPh sb="111" eb="112">
      <t>シ</t>
    </rPh>
    <phoneticPr fontId="3"/>
  </si>
  <si>
    <t>本返礼品を★★市が共通で取扱うことについて、○○県のとりまとめのもと、各団体の同意を得ている</t>
    <rPh sb="0" eb="1">
      <t>ホン</t>
    </rPh>
    <rPh sb="1" eb="4">
      <t>ヘンレイヒン</t>
    </rPh>
    <rPh sb="7" eb="8">
      <t>シ</t>
    </rPh>
    <rPh sb="9" eb="11">
      <t>キョウツウ</t>
    </rPh>
    <rPh sb="12" eb="14">
      <t>トリアツカ</t>
    </rPh>
    <rPh sb="22" eb="25">
      <t>マルマルケン</t>
    </rPh>
    <rPh sb="35" eb="38">
      <t>カクダンタイ</t>
    </rPh>
    <rPh sb="39" eb="41">
      <t>ドウイ</t>
    </rPh>
    <rPh sb="42" eb="43">
      <t>エ</t>
    </rPh>
    <phoneticPr fontId="3"/>
  </si>
  <si>
    <t>○○がに</t>
  </si>
  <si>
    <t>令和●年●月●日に発生した○○地震</t>
    <rPh sb="0" eb="2">
      <t>レイワ</t>
    </rPh>
    <rPh sb="3" eb="4">
      <t>ネン</t>
    </rPh>
    <rPh sb="5" eb="6">
      <t>ガツ</t>
    </rPh>
    <rPh sb="7" eb="8">
      <t>ニチ</t>
    </rPh>
    <rPh sb="9" eb="11">
      <t>ハッセイ</t>
    </rPh>
    <rPh sb="15" eb="17">
      <t>ジシン</t>
    </rPh>
    <phoneticPr fontId="3"/>
  </si>
  <si>
    <t>○○市発祥の伝統工芸品として、震災前は区域内の工房で成形、焼き、塗り等の工程を行っており、地場産品基準３号に該当していた。</t>
    <rPh sb="2" eb="3">
      <t>シ</t>
    </rPh>
    <rPh sb="3" eb="5">
      <t>ハッショウ</t>
    </rPh>
    <rPh sb="6" eb="8">
      <t>デントウ</t>
    </rPh>
    <rPh sb="8" eb="11">
      <t>コウゲイヒン</t>
    </rPh>
    <rPh sb="15" eb="18">
      <t>シンサイマエ</t>
    </rPh>
    <rPh sb="19" eb="22">
      <t>クイキナイ</t>
    </rPh>
    <rPh sb="23" eb="25">
      <t>コウボウ</t>
    </rPh>
    <rPh sb="26" eb="28">
      <t>セイケイ</t>
    </rPh>
    <rPh sb="29" eb="30">
      <t>ヤ</t>
    </rPh>
    <rPh sb="32" eb="33">
      <t>ヌ</t>
    </rPh>
    <rPh sb="34" eb="35">
      <t>トウ</t>
    </rPh>
    <rPh sb="36" eb="38">
      <t>コウテイ</t>
    </rPh>
    <rPh sb="39" eb="40">
      <t>オコナ</t>
    </rPh>
    <rPh sb="45" eb="47">
      <t>ジバ</t>
    </rPh>
    <rPh sb="47" eb="49">
      <t>サンピン</t>
    </rPh>
    <rPh sb="49" eb="51">
      <t>キジュン</t>
    </rPh>
    <rPh sb="52" eb="53">
      <t>ゴウ</t>
    </rPh>
    <rPh sb="54" eb="56">
      <t>ガイトウ</t>
    </rPh>
    <phoneticPr fontId="3"/>
  </si>
  <si>
    <t>名称：△△焼き
生産地：△△市○○焼とともに○○地方の伝統工芸品として認識されている焼き物であり、経済的価値においても同等であると判断できるため</t>
    <rPh sb="0" eb="2">
      <t>メイショウ</t>
    </rPh>
    <rPh sb="5" eb="6">
      <t>ヤ</t>
    </rPh>
    <rPh sb="8" eb="11">
      <t>セイサンチ</t>
    </rPh>
    <rPh sb="13" eb="15">
      <t>サンカクシ</t>
    </rPh>
    <phoneticPr fontId="3"/>
  </si>
  <si>
    <t>99号②</t>
    <rPh sb="2" eb="3">
      <t>ゴウ</t>
    </rPh>
    <phoneticPr fontId="3"/>
  </si>
  <si>
    <t>区域内の施設（宿泊も含む）で実施している体験アクティビティ及び区域内の道の駅で販売されている地場産品　
使用できる宿泊施設においては、すべて「7号の２」該当する施設であることを確認済</t>
    <rPh sb="0" eb="3">
      <t>クイキナイ</t>
    </rPh>
    <rPh sb="4" eb="6">
      <t>シセツ</t>
    </rPh>
    <rPh sb="7" eb="9">
      <t>シュクハク</t>
    </rPh>
    <rPh sb="10" eb="11">
      <t>フク</t>
    </rPh>
    <rPh sb="14" eb="16">
      <t>ジッシ</t>
    </rPh>
    <rPh sb="20" eb="22">
      <t>タイケン</t>
    </rPh>
    <rPh sb="29" eb="30">
      <t>オヨ</t>
    </rPh>
    <rPh sb="31" eb="34">
      <t>クイキナイ</t>
    </rPh>
    <rPh sb="35" eb="36">
      <t>ミチ</t>
    </rPh>
    <rPh sb="37" eb="38">
      <t>エキ</t>
    </rPh>
    <rPh sb="39" eb="41">
      <t>ハンバイ</t>
    </rPh>
    <rPh sb="46" eb="48">
      <t>ジバ</t>
    </rPh>
    <rPh sb="48" eb="50">
      <t>サンピン</t>
    </rPh>
    <rPh sb="52" eb="54">
      <t>シヨウ</t>
    </rPh>
    <rPh sb="57" eb="59">
      <t>シュクハク</t>
    </rPh>
    <rPh sb="59" eb="61">
      <t>シセツ</t>
    </rPh>
    <rPh sb="72" eb="73">
      <t>ゴウ</t>
    </rPh>
    <rPh sb="76" eb="78">
      <t>ガイトウ</t>
    </rPh>
    <rPh sb="80" eb="82">
      <t>シセツ</t>
    </rPh>
    <rPh sb="88" eb="90">
      <t>カクニン</t>
    </rPh>
    <rPh sb="90" eb="91">
      <t>ズ</t>
    </rPh>
    <phoneticPr fontId="3"/>
  </si>
  <si>
    <t>本電子マネーの決済システムにおいて、地場産品基準に該当している役務及び物品にしか使用できない仕様となっている</t>
    <rPh sb="0" eb="1">
      <t>ホン</t>
    </rPh>
    <rPh sb="1" eb="3">
      <t>デンシ</t>
    </rPh>
    <rPh sb="7" eb="9">
      <t>ケッサイ</t>
    </rPh>
    <rPh sb="18" eb="20">
      <t>ジバ</t>
    </rPh>
    <rPh sb="20" eb="22">
      <t>サンピン</t>
    </rPh>
    <rPh sb="22" eb="24">
      <t>キジュン</t>
    </rPh>
    <rPh sb="25" eb="27">
      <t>ガイトウ</t>
    </rPh>
    <rPh sb="31" eb="33">
      <t>エキム</t>
    </rPh>
    <rPh sb="33" eb="34">
      <t>オヨ</t>
    </rPh>
    <rPh sb="35" eb="37">
      <t>ブッピン</t>
    </rPh>
    <rPh sb="40" eb="42">
      <t>シヨウ</t>
    </rPh>
    <rPh sb="46" eb="48">
      <t>シヨウ</t>
    </rPh>
    <phoneticPr fontId="3"/>
  </si>
  <si>
    <t>サービス名：○○トラベルクーポン
事業者名：○○ツーリズム（株）</t>
    <rPh sb="4" eb="5">
      <t>メイ</t>
    </rPh>
    <rPh sb="17" eb="20">
      <t>ジギョウシャ</t>
    </rPh>
    <rPh sb="20" eb="21">
      <t>メイ</t>
    </rPh>
    <rPh sb="29" eb="32">
      <t>カブ</t>
    </rPh>
    <phoneticPr fontId="3"/>
  </si>
  <si>
    <t>当該地方団体の区域内において生産されたものであること。</t>
  </si>
  <si>
    <t>当該地方団体の区域内において返礼品等の原材料の主要な部分が生産されたものであること。</t>
  </si>
  <si>
    <t>３号（熟成肉）</t>
    <phoneticPr fontId="15"/>
  </si>
  <si>
    <t>３号（精米）</t>
    <phoneticPr fontId="15"/>
  </si>
  <si>
    <t>返礼品等を提供する市区町村の区域内において生産されたものであって、近隣の他の市区町村の区域内において生産されたものと混在したもの（流通構造上、混在することが避けられない場合に限る。）であること。</t>
  </si>
  <si>
    <t>地方団体の広報の目的で生産された当該地方団体のキャラクターグッズ、オリジナルグッズその他これらに類するものであって、形状、名称その他の特徴から当該地方団体の独自の返礼品等であることが明白なものであること。</t>
  </si>
  <si>
    <t>前各号に該当する返礼品等と当該返礼品等に附帯するものとを合わせて提供するものであって、当該返礼品等の価値が当該提供するものの価値全体の七割以上であること。</t>
  </si>
  <si>
    <t>当該地方団体の区域内において提供される役務その他これに準ずるもの（宿泊（飲食を伴うものを含む。）の提供に係る役務を除く。）であって、当該役務の主要な部分が当該地方団体に相当程度関連性のあるものであること。</t>
    <rPh sb="36" eb="38">
      <t>インショク</t>
    </rPh>
    <rPh sb="39" eb="40">
      <t>トモナ</t>
    </rPh>
    <rPh sb="44" eb="45">
      <t>フク</t>
    </rPh>
    <rPh sb="49" eb="51">
      <t>テイキョウ</t>
    </rPh>
    <rPh sb="52" eb="53">
      <t>カカ</t>
    </rPh>
    <rPh sb="54" eb="56">
      <t>エキム</t>
    </rPh>
    <phoneticPr fontId="3"/>
  </si>
  <si>
    <t>当該地方団体の区域内に所在する宿泊施設であって、当該地方団体の属する都道府県の区域内においてのみ宿泊施設の運営を行う者が運営するもの（フランチャイズチェーン等の方式により、当該地方団体の属する都道府県の区域外に所在する宿泊施設のブランド名を冠するものを除く。）における宿泊の提供に係る役務であること。</t>
    <rPh sb="0" eb="2">
      <t>トウガイ</t>
    </rPh>
    <rPh sb="2" eb="6">
      <t>チホウダンタイ</t>
    </rPh>
    <rPh sb="7" eb="10">
      <t>クイキナイ</t>
    </rPh>
    <rPh sb="11" eb="13">
      <t>ショザイ</t>
    </rPh>
    <rPh sb="15" eb="17">
      <t>シュクハク</t>
    </rPh>
    <rPh sb="17" eb="19">
      <t>シセツ</t>
    </rPh>
    <rPh sb="24" eb="26">
      <t>トウガイ</t>
    </rPh>
    <rPh sb="26" eb="28">
      <t>チホウ</t>
    </rPh>
    <rPh sb="28" eb="30">
      <t>ダンタイ</t>
    </rPh>
    <rPh sb="31" eb="32">
      <t>ゾク</t>
    </rPh>
    <rPh sb="34" eb="38">
      <t>トドウフケン</t>
    </rPh>
    <rPh sb="39" eb="42">
      <t>クイキナイ</t>
    </rPh>
    <rPh sb="48" eb="50">
      <t>シュクハク</t>
    </rPh>
    <rPh sb="50" eb="52">
      <t>シセツ</t>
    </rPh>
    <phoneticPr fontId="3"/>
  </si>
  <si>
    <t>当該地方団体の区域内に所在する宿泊施設における宿泊の提供に係る役務であって、前号に該当しないもののうち、当該役務の調達に要する費用の額が一夜につき一人当たり五万円を超えないもの</t>
    <rPh sb="0" eb="2">
      <t>トウガイ</t>
    </rPh>
    <rPh sb="2" eb="6">
      <t>チホウダンタイ</t>
    </rPh>
    <rPh sb="7" eb="10">
      <t>クイキナイ</t>
    </rPh>
    <rPh sb="11" eb="13">
      <t>ショザイ</t>
    </rPh>
    <rPh sb="15" eb="19">
      <t>シュクハクシセツ</t>
    </rPh>
    <rPh sb="23" eb="25">
      <t>シュクハク</t>
    </rPh>
    <rPh sb="26" eb="28">
      <t>テイキョウ</t>
    </rPh>
    <rPh sb="29" eb="30">
      <t>カカ</t>
    </rPh>
    <rPh sb="31" eb="33">
      <t>エキム</t>
    </rPh>
    <rPh sb="38" eb="40">
      <t>ゼンゴウ</t>
    </rPh>
    <rPh sb="41" eb="43">
      <t>ガイトウ</t>
    </rPh>
    <rPh sb="52" eb="54">
      <t>トウガイ</t>
    </rPh>
    <rPh sb="54" eb="56">
      <t>エキム</t>
    </rPh>
    <rPh sb="57" eb="59">
      <t>チョウタツ</t>
    </rPh>
    <rPh sb="60" eb="61">
      <t>ヨウ</t>
    </rPh>
    <rPh sb="63" eb="65">
      <t>ヒヨウ</t>
    </rPh>
    <rPh sb="66" eb="67">
      <t>ガク</t>
    </rPh>
    <rPh sb="68" eb="70">
      <t>イチヤ</t>
    </rPh>
    <rPh sb="73" eb="75">
      <t>ヒトリ</t>
    </rPh>
    <rPh sb="75" eb="76">
      <t>ア</t>
    </rPh>
    <rPh sb="78" eb="79">
      <t>5</t>
    </rPh>
    <rPh sb="79" eb="80">
      <t>マン</t>
    </rPh>
    <rPh sb="80" eb="81">
      <t>エン</t>
    </rPh>
    <rPh sb="82" eb="83">
      <t>コ</t>
    </rPh>
    <phoneticPr fontId="3"/>
  </si>
  <si>
    <t>当該地方団体の区域内に所在する宿泊施設における宿泊の提供に係る役務であって、前号に該当しないもののうち、特定非常災害の被害者の権利利益の保全等を図るための特別措置に関する法律（平成８年法律第85号）第２条第１項に規定する特定非常災害として指定された非常災害に際し災害救助法（昭和22年法律第118号）が適用された同法第２条第１項に規定する災害発生市町村が属する都道府県の区域内の地方団体により提供されるもの</t>
  </si>
  <si>
    <t>当該地方団体の区域内において地域のエネルギー源により発電された電気であること。</t>
  </si>
  <si>
    <t>市区町村が近隣の他の市区町村と共同でこれらの市区町村の区域内において前各号のいずれかに該当するものを共通の返礼品等とするもの</t>
  </si>
  <si>
    <t>都道府県が当該都道府県の区域内の複数の市区町村と連携し、当該連携する市区町村の区域内において前各号のいずれかに該当するものを当該都道府県及び当該市区町村の共通の返礼品等とするもの</t>
  </si>
  <si>
    <t>都道府県が当該都道府県の区域内の複数の市区町村において地域資源として相当程度認識されている物品及び当該市区町村を認定し、当該物品を当該市区町村がそれぞれ返礼品等とするもの</t>
  </si>
  <si>
    <t>震災、風水害、落雷、火災その他これらに類する災害により甚大な被害を受けたことにより、その被害を受ける前に提供していた前各号のいずれかに該当する返礼品等を提供することができなくなった場合において、当該返礼品等を代替するものとして提供するものであること。</t>
  </si>
  <si>
    <t>前各号のいずれかに該当する返礼品等とのみ交換させるために提供するものであること。（告示第５条柱書き）（例：○○pay商品券、△△Pay）</t>
  </si>
  <si>
    <t>◯◯牧場における酪農体験を提供</t>
    <phoneticPr fontId="2"/>
  </si>
  <si>
    <t>区域内の施設で実施している体験アクティビティ及び区域内の道の駅で販売されている地場産品</t>
    <rPh sb="0" eb="3">
      <t>クイキナイ</t>
    </rPh>
    <rPh sb="4" eb="6">
      <t>シセツ</t>
    </rPh>
    <rPh sb="7" eb="9">
      <t>ジッシ</t>
    </rPh>
    <rPh sb="13" eb="15">
      <t>タイケン</t>
    </rPh>
    <rPh sb="22" eb="23">
      <t>オヨ</t>
    </rPh>
    <rPh sb="24" eb="27">
      <t>クイキナイ</t>
    </rPh>
    <rPh sb="28" eb="29">
      <t>ミチ</t>
    </rPh>
    <rPh sb="30" eb="31">
      <t>エキ</t>
    </rPh>
    <rPh sb="32" eb="34">
      <t>ハンバイ</t>
    </rPh>
    <rPh sb="39" eb="41">
      <t>ジバ</t>
    </rPh>
    <rPh sb="41" eb="43">
      <t>サンピン</t>
    </rPh>
    <phoneticPr fontId="3"/>
  </si>
  <si>
    <t>サービス名：○○Ｐａｙ
事業者名：○○株式会社</t>
    <rPh sb="4" eb="5">
      <t>メイ</t>
    </rPh>
    <rPh sb="12" eb="15">
      <t>ジギョウシャ</t>
    </rPh>
    <rPh sb="15" eb="16">
      <t>メイ</t>
    </rPh>
    <rPh sb="19" eb="23">
      <t>カブシキガイシャ</t>
    </rPh>
    <phoneticPr fontId="3"/>
  </si>
  <si>
    <t>配送不可
エリア</t>
    <rPh sb="0" eb="2">
      <t>ハイソウ</t>
    </rPh>
    <rPh sb="2" eb="4">
      <t>フカ</t>
    </rPh>
    <phoneticPr fontId="2"/>
  </si>
  <si>
    <t>その他　[</t>
    <phoneticPr fontId="2"/>
  </si>
  <si>
    <t>●●都道府県●●市区町村●●番地等</t>
    <rPh sb="2" eb="6">
      <t>トドウフケン</t>
    </rPh>
    <rPh sb="8" eb="10">
      <t>シク</t>
    </rPh>
    <rPh sb="10" eb="12">
      <t>チョウソン</t>
    </rPh>
    <rPh sb="14" eb="17">
      <t>バンチトウ</t>
    </rPh>
    <phoneticPr fontId="2"/>
  </si>
  <si>
    <t>④その他（　　　　　　　　　　　　）</t>
    <phoneticPr fontId="2"/>
  </si>
  <si>
    <t>【子②】名　称</t>
    <rPh sb="1" eb="2">
      <t>コ</t>
    </rPh>
    <rPh sb="4" eb="5">
      <t>ナ</t>
    </rPh>
    <rPh sb="6" eb="7">
      <t>ショウ</t>
    </rPh>
    <phoneticPr fontId="2"/>
  </si>
  <si>
    <t>【子③】名　称</t>
    <rPh sb="1" eb="2">
      <t>コ</t>
    </rPh>
    <rPh sb="4" eb="5">
      <t>ナ</t>
    </rPh>
    <rPh sb="6" eb="7">
      <t>ショウ</t>
    </rPh>
    <phoneticPr fontId="2"/>
  </si>
  <si>
    <t>平成31年総務省告示第179号第６条に掲げる地場産品基準</t>
    <phoneticPr fontId="15"/>
  </si>
  <si>
    <t>―</t>
    <phoneticPr fontId="2"/>
  </si>
  <si>
    <t>総務省告示
第６条の該当</t>
    <phoneticPr fontId="2"/>
  </si>
  <si>
    <t>・総務省告示第６条に該当しない場合は、返礼品等の要件に該当しません。</t>
    <phoneticPr fontId="2"/>
  </si>
  <si>
    <t>当該地方団体の区域内において返礼品等の製造、加工その他の工程（イ及び第五号において「製造等」という。）を行うことにより当該返礼品等の価値の過半が生じているもの。</t>
    <phoneticPr fontId="15"/>
  </si>
  <si>
    <t>地場産品基準第３号ただし書きに規定する、当該地方団体の属する都道府県の区域内において生産された食肉を原材料として、当該地方団体の区域内において熟成したもの。</t>
    <phoneticPr fontId="15"/>
  </si>
  <si>
    <t>地場産品基準第３号ただし書きに規定する、当該地方団体の属する都道府県の区域内において生産された玄米を原材料として、当該地方団体の区域内において精白したもの。</t>
    <phoneticPr fontId="15"/>
  </si>
  <si>
    <t>・役務が提供される施設名･所在地</t>
    <phoneticPr fontId="2"/>
  </si>
  <si>
    <t>ハンバーグに使用する牛肉は100％○○市で繁殖・肥育を行った精肉であり、ソース製造を踏まえても、牛肉による付加価値が製品全体の付加価値の約65％を占めているため。</t>
    <rPh sb="6" eb="8">
      <t>シヨウ</t>
    </rPh>
    <rPh sb="10" eb="12">
      <t>ギュウニク</t>
    </rPh>
    <rPh sb="19" eb="20">
      <t>シ</t>
    </rPh>
    <rPh sb="21" eb="23">
      <t>ハンショク</t>
    </rPh>
    <rPh sb="24" eb="26">
      <t>ヒイク</t>
    </rPh>
    <rPh sb="27" eb="28">
      <t>オコナ</t>
    </rPh>
    <rPh sb="30" eb="32">
      <t>セイニク</t>
    </rPh>
    <rPh sb="39" eb="41">
      <t>セイゾウ</t>
    </rPh>
    <rPh sb="42" eb="43">
      <t>フ</t>
    </rPh>
    <rPh sb="48" eb="50">
      <t>ギュウニク</t>
    </rPh>
    <rPh sb="53" eb="55">
      <t>フカ</t>
    </rPh>
    <rPh sb="55" eb="57">
      <t>カチ</t>
    </rPh>
    <rPh sb="58" eb="60">
      <t>セイヒン</t>
    </rPh>
    <rPh sb="63" eb="67">
      <t>フカカチ</t>
    </rPh>
    <rPh sb="68" eb="69">
      <t>ヤク</t>
    </rPh>
    <rPh sb="73" eb="74">
      <t>シ</t>
    </rPh>
    <phoneticPr fontId="3"/>
  </si>
  <si>
    <t>◯◯市の広報目的で生産された○○市公認であるゆるキャラ○○君のキーホルダーであり、当市のオリジナルグッズである。</t>
    <rPh sb="2" eb="3">
      <t>シ</t>
    </rPh>
    <rPh sb="4" eb="6">
      <t>コウホウ</t>
    </rPh>
    <rPh sb="6" eb="8">
      <t>モクテキ</t>
    </rPh>
    <rPh sb="9" eb="11">
      <t>セイサン</t>
    </rPh>
    <rPh sb="14" eb="17">
      <t>マルマルシ</t>
    </rPh>
    <rPh sb="17" eb="19">
      <t>コウニン</t>
    </rPh>
    <rPh sb="29" eb="30">
      <t>クン</t>
    </rPh>
    <rPh sb="41" eb="43">
      <t>トウシ</t>
    </rPh>
    <phoneticPr fontId="3"/>
  </si>
  <si>
    <t>名称：◯◯牧場　
住所：○○県○○市○○１－１－１○○</t>
    <rPh sb="0" eb="2">
      <t>メイショウ</t>
    </rPh>
    <rPh sb="5" eb="7">
      <t>ボクジョウ</t>
    </rPh>
    <rPh sb="9" eb="11">
      <t>ジュウショ</t>
    </rPh>
    <rPh sb="14" eb="15">
      <t>ケン</t>
    </rPh>
    <rPh sb="17" eb="18">
      <t>シ</t>
    </rPh>
    <phoneticPr fontId="3"/>
  </si>
  <si>
    <t>/年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</si>
</sst>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quot;円&quot;;[Red]\-#,##0"/>
    <numFmt numFmtId="178" formatCode="0_);[Red]\(0\)"/>
  </numFmts>
  <fonts count="38">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10"/>
      <color theme="1"/>
      <name val="ＭＳ Ｐ明朝"/>
      <family val="1"/>
      <charset val="128"/>
    </font>
    <font>
      <sz val="9"/>
      <color theme="1"/>
      <name val="ＭＳ Ｐ明朝"/>
      <family val="1"/>
      <charset val="128"/>
    </font>
    <font>
      <sz val="5"/>
      <name val="游ゴシック"/>
      <family val="2"/>
      <charset val="128"/>
      <scheme val="minor"/>
    </font>
    <font>
      <sz val="10"/>
      <name val="ＭＳ Ｐ明朝"/>
      <family val="1"/>
      <charset val="128"/>
    </font>
    <font>
      <u/>
      <sz val="11"/>
      <color theme="10"/>
      <name val="游ゴシック"/>
      <family val="2"/>
      <charset val="128"/>
      <scheme val="minor"/>
    </font>
    <font>
      <sz val="9"/>
      <name val="ＭＳ Ｐ明朝"/>
      <family val="1"/>
      <charset val="128"/>
    </font>
    <font>
      <sz val="11"/>
      <color theme="1"/>
      <name val="ＭＳ 明朝"/>
      <family val="1"/>
      <charset val="128"/>
    </font>
    <font>
      <b/>
      <sz val="10"/>
      <color theme="1"/>
      <name val="ＭＳ Ｐ明朝"/>
      <family val="1"/>
      <charset val="128"/>
    </font>
    <font>
      <sz val="11"/>
      <color theme="1"/>
      <name val="游ゴシック"/>
      <family val="2"/>
      <charset val="128"/>
      <scheme val="minor"/>
    </font>
    <font>
      <u/>
      <sz val="9"/>
      <color theme="1"/>
      <name val="游ゴシック"/>
      <family val="2"/>
      <charset val="128"/>
      <scheme val="minor"/>
    </font>
    <font>
      <sz val="14"/>
      <color theme="1"/>
      <name val="ＭＳ Ｐゴシック"/>
      <family val="3"/>
      <charset val="128"/>
    </font>
    <font>
      <sz val="11"/>
      <color theme="1"/>
      <name val="游ゴシック"/>
      <family val="2"/>
      <scheme val="minor"/>
    </font>
    <font>
      <sz val="6"/>
      <name val="游ゴシック"/>
      <family val="3"/>
      <charset val="128"/>
      <scheme val="minor"/>
    </font>
    <font>
      <sz val="14"/>
      <color theme="1"/>
      <name val="ＭＳ Ｐ明朝"/>
      <family val="1"/>
      <charset val="128"/>
    </font>
    <font>
      <sz val="14"/>
      <name val="ＭＳ Ｐゴシック"/>
      <family val="3"/>
      <charset val="128"/>
    </font>
    <font>
      <sz val="14"/>
      <name val="ＭＳ Ｐ明朝"/>
      <family val="1"/>
      <charset val="128"/>
    </font>
    <font>
      <sz val="12"/>
      <name val="ＭＳ Ｐ明朝"/>
      <family val="1"/>
      <charset val="128"/>
    </font>
    <font>
      <sz val="16"/>
      <color theme="1"/>
      <name val="ＭＳ Ｐ明朝"/>
      <family val="1"/>
      <charset val="128"/>
    </font>
    <font>
      <sz val="16"/>
      <color theme="1"/>
      <name val="ＭＳ Ｐゴシック"/>
      <family val="3"/>
      <charset val="128"/>
    </font>
    <font>
      <sz val="72"/>
      <color theme="1"/>
      <name val="ＭＳ Ｐ明朝"/>
      <family val="1"/>
      <charset val="128"/>
    </font>
    <font>
      <b/>
      <sz val="14"/>
      <color indexed="81"/>
      <name val="ＭＳ Ｐ明朝"/>
      <family val="1"/>
      <charset val="128"/>
    </font>
    <font>
      <b/>
      <sz val="14"/>
      <color indexed="81"/>
      <name val="MS P ゴシック"/>
      <family val="3"/>
      <charset val="128"/>
    </font>
    <font>
      <sz val="18"/>
      <color rgb="FFFF0000"/>
      <name val="ＭＳ Ｐ明朝"/>
      <family val="1"/>
      <charset val="128"/>
    </font>
    <font>
      <sz val="20"/>
      <color rgb="FFFF0000"/>
      <name val="ＭＳ Ｐ明朝"/>
      <family val="1"/>
      <charset val="128"/>
    </font>
    <font>
      <sz val="48"/>
      <color theme="1"/>
      <name val="ＭＳ Ｐ明朝"/>
      <family val="1"/>
      <charset val="128"/>
    </font>
    <font>
      <b/>
      <sz val="20"/>
      <color theme="1"/>
      <name val="ＭＳ Ｐ明朝"/>
      <family val="1"/>
      <charset val="128"/>
    </font>
    <font>
      <sz val="18"/>
      <name val="ＭＳ Ｐ明朝"/>
      <family val="1"/>
      <charset val="128"/>
    </font>
    <font>
      <sz val="18"/>
      <color theme="1"/>
      <name val="ＭＳ Ｐ明朝"/>
      <family val="1"/>
      <charset val="128"/>
    </font>
    <font>
      <sz val="20"/>
      <color theme="1"/>
      <name val="ＭＳ Ｐ明朝"/>
      <family val="1"/>
      <charset val="128"/>
    </font>
    <font>
      <sz val="14"/>
      <color rgb="FFFF0000"/>
      <name val="ＭＳ Ｐ明朝"/>
      <family val="1"/>
      <charset val="128"/>
    </font>
    <font>
      <b/>
      <sz val="24"/>
      <color indexed="81"/>
      <name val="ＭＳ Ｐ明朝"/>
      <family val="1"/>
      <charset val="128"/>
    </font>
    <font>
      <sz val="16"/>
      <name val="ＭＳ Ｐ明朝"/>
      <family val="1"/>
      <charset val="128"/>
    </font>
    <font>
      <b/>
      <sz val="14"/>
      <color indexed="10"/>
      <name val="MS P ゴシック"/>
      <family val="3"/>
      <charset val="128"/>
    </font>
    <font>
      <b/>
      <sz val="14"/>
      <color indexed="10"/>
      <name val="ＭＳ Ｐ明朝"/>
      <family val="1"/>
      <charset val="128"/>
    </font>
    <font>
      <sz val="11"/>
      <name val="ＭＳ Ｐ明朝"/>
      <family val="1"/>
      <charset val="128"/>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499984740745262"/>
        <bgColor indexed="64"/>
      </patternFill>
    </fill>
    <fill>
      <patternFill patternType="solid">
        <fgColor theme="5" tint="0.79998168889431442"/>
        <bgColor indexed="64"/>
      </patternFill>
    </fill>
  </fills>
  <borders count="59">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auto="1"/>
      </bottom>
      <diagonal/>
    </border>
    <border>
      <left style="hair">
        <color auto="1"/>
      </left>
      <right/>
      <top/>
      <bottom style="thin">
        <color indexed="64"/>
      </bottom>
      <diagonal/>
    </border>
    <border>
      <left/>
      <right/>
      <top style="hair">
        <color auto="1"/>
      </top>
      <bottom style="thin">
        <color auto="1"/>
      </bottom>
      <diagonal/>
    </border>
    <border>
      <left/>
      <right style="thin">
        <color indexed="64"/>
      </right>
      <top style="hair">
        <color auto="1"/>
      </top>
      <bottom style="hair">
        <color auto="1"/>
      </bottom>
      <diagonal/>
    </border>
    <border>
      <left/>
      <right/>
      <top style="hair">
        <color auto="1"/>
      </top>
      <bottom style="hair">
        <color auto="1"/>
      </bottom>
      <diagonal/>
    </border>
    <border>
      <left/>
      <right style="thin">
        <color auto="1"/>
      </right>
      <top style="thin">
        <color auto="1"/>
      </top>
      <bottom style="hair">
        <color auto="1"/>
      </bottom>
      <diagonal/>
    </border>
    <border>
      <left/>
      <right/>
      <top style="thin">
        <color auto="1"/>
      </top>
      <bottom style="hair">
        <color auto="1"/>
      </bottom>
      <diagonal/>
    </border>
    <border>
      <left/>
      <right/>
      <top style="thin">
        <color auto="1"/>
      </top>
      <bottom/>
      <diagonal/>
    </border>
    <border>
      <left style="hair">
        <color auto="1"/>
      </left>
      <right/>
      <top style="thin">
        <color auto="1"/>
      </top>
      <bottom style="hair">
        <color auto="1"/>
      </bottom>
      <diagonal/>
    </border>
    <border>
      <left/>
      <right style="hair">
        <color auto="1"/>
      </right>
      <top style="thin">
        <color indexed="64"/>
      </top>
      <bottom style="hair">
        <color auto="1"/>
      </bottom>
      <diagonal/>
    </border>
    <border>
      <left style="thin">
        <color indexed="64"/>
      </left>
      <right/>
      <top style="thin">
        <color indexed="64"/>
      </top>
      <bottom style="hair">
        <color auto="1"/>
      </bottom>
      <diagonal/>
    </border>
    <border>
      <left/>
      <right style="thin">
        <color indexed="64"/>
      </right>
      <top style="hair">
        <color auto="1"/>
      </top>
      <bottom style="thin">
        <color auto="1"/>
      </bottom>
      <diagonal/>
    </border>
    <border>
      <left style="hair">
        <color auto="1"/>
      </left>
      <right/>
      <top style="hair">
        <color auto="1"/>
      </top>
      <bottom style="thin">
        <color auto="1"/>
      </bottom>
      <diagonal/>
    </border>
    <border>
      <left/>
      <right style="hair">
        <color auto="1"/>
      </right>
      <top/>
      <bottom style="thin">
        <color indexed="64"/>
      </bottom>
      <diagonal/>
    </border>
    <border>
      <left style="thin">
        <color indexed="64"/>
      </left>
      <right/>
      <top/>
      <bottom style="thin">
        <color indexed="64"/>
      </bottom>
      <diagonal/>
    </border>
    <border>
      <left style="thin">
        <color auto="1"/>
      </left>
      <right/>
      <top/>
      <bottom/>
      <diagonal/>
    </border>
    <border>
      <left/>
      <right style="hair">
        <color auto="1"/>
      </right>
      <top style="thin">
        <color auto="1"/>
      </top>
      <bottom/>
      <diagonal/>
    </border>
    <border>
      <left style="thin">
        <color auto="1"/>
      </left>
      <right/>
      <top style="thin">
        <color auto="1"/>
      </top>
      <bottom/>
      <diagonal/>
    </border>
    <border>
      <left style="hair">
        <color auto="1"/>
      </left>
      <right/>
      <top style="thin">
        <color auto="1"/>
      </top>
      <bottom style="thin">
        <color indexed="64"/>
      </bottom>
      <diagonal/>
    </border>
    <border>
      <left/>
      <right style="hair">
        <color auto="1"/>
      </right>
      <top style="thin">
        <color auto="1"/>
      </top>
      <bottom style="thin">
        <color auto="1"/>
      </bottom>
      <diagonal/>
    </border>
    <border>
      <left style="hair">
        <color auto="1"/>
      </left>
      <right style="hair">
        <color auto="1"/>
      </right>
      <top style="thin">
        <color indexed="64"/>
      </top>
      <bottom style="hair">
        <color auto="1"/>
      </bottom>
      <diagonal/>
    </border>
    <border>
      <left/>
      <right/>
      <top style="hair">
        <color auto="1"/>
      </top>
      <bottom/>
      <diagonal/>
    </border>
    <border>
      <left/>
      <right style="thin">
        <color indexed="64"/>
      </right>
      <top style="hair">
        <color auto="1"/>
      </top>
      <bottom/>
      <diagonal/>
    </border>
    <border>
      <left/>
      <right style="thin">
        <color indexed="64"/>
      </right>
      <top/>
      <bottom/>
      <diagonal/>
    </border>
    <border>
      <left style="thin">
        <color indexed="64"/>
      </left>
      <right/>
      <top style="hair">
        <color auto="1"/>
      </top>
      <bottom/>
      <diagonal/>
    </border>
    <border>
      <left/>
      <right style="thin">
        <color indexed="64"/>
      </right>
      <top style="thin">
        <color indexed="64"/>
      </top>
      <bottom/>
      <diagonal/>
    </border>
    <border>
      <left style="hair">
        <color indexed="64"/>
      </left>
      <right style="hair">
        <color indexed="64"/>
      </right>
      <top style="thin">
        <color auto="1"/>
      </top>
      <bottom style="thin">
        <color indexed="64"/>
      </bottom>
      <diagonal/>
    </border>
    <border>
      <left style="hair">
        <color indexed="64"/>
      </left>
      <right style="hair">
        <color auto="1"/>
      </right>
      <top style="hair">
        <color auto="1"/>
      </top>
      <bottom style="hair">
        <color indexed="64"/>
      </bottom>
      <diagonal/>
    </border>
    <border>
      <left/>
      <right style="hair">
        <color auto="1"/>
      </right>
      <top/>
      <bottom/>
      <diagonal/>
    </border>
    <border>
      <left style="hair">
        <color indexed="64"/>
      </left>
      <right style="hair">
        <color auto="1"/>
      </right>
      <top/>
      <bottom/>
      <diagonal/>
    </border>
    <border>
      <left style="hair">
        <color auto="1"/>
      </left>
      <right style="hair">
        <color indexed="64"/>
      </right>
      <top style="thin">
        <color auto="1"/>
      </top>
      <bottom/>
      <diagonal/>
    </border>
    <border>
      <left style="hair">
        <color indexed="64"/>
      </left>
      <right/>
      <top style="thin">
        <color auto="1"/>
      </top>
      <bottom/>
      <diagonal/>
    </border>
    <border>
      <left style="hair">
        <color indexed="64"/>
      </left>
      <right style="hair">
        <color auto="1"/>
      </right>
      <top style="hair">
        <color auto="1"/>
      </top>
      <bottom/>
      <diagonal/>
    </border>
    <border>
      <left style="hair">
        <color indexed="64"/>
      </left>
      <right/>
      <top style="hair">
        <color auto="1"/>
      </top>
      <bottom style="hair">
        <color indexed="64"/>
      </bottom>
      <diagonal/>
    </border>
    <border>
      <left/>
      <right style="hair">
        <color auto="1"/>
      </right>
      <top style="hair">
        <color auto="1"/>
      </top>
      <bottom style="hair">
        <color indexed="64"/>
      </bottom>
      <diagonal/>
    </border>
    <border>
      <left style="hair">
        <color auto="1"/>
      </left>
      <right style="hair">
        <color auto="1"/>
      </right>
      <top/>
      <bottom style="hair">
        <color auto="1"/>
      </bottom>
      <diagonal/>
    </border>
    <border>
      <left/>
      <right style="hair">
        <color auto="1"/>
      </right>
      <top style="hair">
        <color auto="1"/>
      </top>
      <bottom/>
      <diagonal/>
    </border>
    <border>
      <left style="hair">
        <color indexed="64"/>
      </left>
      <right/>
      <top/>
      <bottom/>
      <diagonal/>
    </border>
    <border>
      <left style="thin">
        <color auto="1"/>
      </left>
      <right/>
      <top style="hair">
        <color auto="1"/>
      </top>
      <bottom style="hair">
        <color indexed="64"/>
      </bottom>
      <diagonal/>
    </border>
    <border>
      <left style="hair">
        <color indexed="64"/>
      </left>
      <right style="hair">
        <color auto="1"/>
      </right>
      <top/>
      <bottom style="thin">
        <color indexed="64"/>
      </bottom>
      <diagonal/>
    </border>
    <border>
      <left/>
      <right style="hair">
        <color auto="1"/>
      </right>
      <top style="hair">
        <color auto="1"/>
      </top>
      <bottom style="thin">
        <color auto="1"/>
      </bottom>
      <diagonal/>
    </border>
    <border>
      <left style="thin">
        <color indexed="64"/>
      </left>
      <right style="hair">
        <color auto="1"/>
      </right>
      <top style="thin">
        <color auto="1"/>
      </top>
      <bottom/>
      <diagonal/>
    </border>
    <border>
      <left style="thin">
        <color indexed="64"/>
      </left>
      <right/>
      <top style="hair">
        <color indexed="64"/>
      </top>
      <bottom style="thin">
        <color auto="1"/>
      </bottom>
      <diagonal/>
    </border>
    <border>
      <left style="thin">
        <color indexed="64"/>
      </left>
      <right style="thin">
        <color indexed="64"/>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right/>
      <top/>
      <bottom style="hair">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auto="1"/>
      </left>
      <right style="hair">
        <color auto="1"/>
      </right>
      <top style="hair">
        <color auto="1"/>
      </top>
      <bottom style="thin">
        <color auto="1"/>
      </bottom>
      <diagonal/>
    </border>
  </borders>
  <cellStyleXfs count="7">
    <xf numFmtId="0" fontId="0" fillId="0" borderId="0">
      <alignment vertical="center"/>
    </xf>
    <xf numFmtId="0" fontId="7"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4" fillId="0" borderId="0"/>
    <xf numFmtId="38"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1" fillId="0" borderId="0" applyFont="0" applyFill="0" applyBorder="0" applyAlignment="0" applyProtection="0">
      <alignment vertical="center"/>
    </xf>
  </cellStyleXfs>
  <cellXfs count="685">
    <xf numFmtId="0" fontId="0" fillId="0" borderId="0" xfId="0">
      <alignment vertical="center"/>
    </xf>
    <xf numFmtId="0" fontId="1" fillId="0" borderId="0" xfId="0" applyFont="1">
      <alignment vertical="center"/>
    </xf>
    <xf numFmtId="0" fontId="16" fillId="0" borderId="0" xfId="3" applyFont="1" applyAlignment="1">
      <alignment vertical="center"/>
    </xf>
    <xf numFmtId="0" fontId="16" fillId="0" borderId="0" xfId="3" applyFont="1" applyAlignment="1">
      <alignment horizontal="center" vertical="center"/>
    </xf>
    <xf numFmtId="0" fontId="16" fillId="3" borderId="0" xfId="3" applyFont="1" applyFill="1" applyAlignment="1">
      <alignment horizontal="center" vertical="center"/>
    </xf>
    <xf numFmtId="0" fontId="16" fillId="0" borderId="0" xfId="0" applyFont="1" applyAlignment="1">
      <alignment horizontal="center" vertical="center"/>
    </xf>
    <xf numFmtId="0" fontId="16" fillId="0" borderId="0" xfId="0" applyFont="1">
      <alignment vertical="center"/>
    </xf>
    <xf numFmtId="0" fontId="20" fillId="0" borderId="0" xfId="0" applyFont="1">
      <alignment vertical="center"/>
    </xf>
    <xf numFmtId="0" fontId="1" fillId="0" borderId="0" xfId="0" applyFont="1" applyFill="1">
      <alignment vertical="center"/>
    </xf>
    <xf numFmtId="0" fontId="3" fillId="0" borderId="26" xfId="0" applyFont="1" applyBorder="1" applyAlignment="1" applyProtection="1">
      <alignment horizontal="center" vertical="center"/>
      <protection locked="0"/>
    </xf>
    <xf numFmtId="0" fontId="3" fillId="0" borderId="41" xfId="0" applyFont="1" applyBorder="1" applyAlignment="1" applyProtection="1">
      <alignment horizontal="center" vertical="center"/>
      <protection locked="0"/>
    </xf>
    <xf numFmtId="0" fontId="3" fillId="0" borderId="36" xfId="0" applyFont="1" applyBorder="1" applyAlignment="1" applyProtection="1">
      <alignment horizontal="center" vertical="center"/>
      <protection locked="0"/>
    </xf>
    <xf numFmtId="0" fontId="3" fillId="0" borderId="25" xfId="0" applyFont="1" applyBorder="1" applyAlignment="1" applyProtection="1">
      <alignment horizontal="right" vertical="center"/>
      <protection locked="0"/>
    </xf>
    <xf numFmtId="0" fontId="3" fillId="0" borderId="32" xfId="0" applyFont="1" applyBorder="1" applyAlignment="1" applyProtection="1">
      <alignment horizontal="center" vertical="center"/>
      <protection locked="0"/>
    </xf>
    <xf numFmtId="0" fontId="10" fillId="0" borderId="32" xfId="0" applyFont="1" applyBorder="1" applyAlignment="1" applyProtection="1">
      <alignment horizontal="center" vertical="center"/>
      <protection locked="0"/>
    </xf>
    <xf numFmtId="0" fontId="3" fillId="0" borderId="45" xfId="0" applyFont="1" applyBorder="1" applyAlignment="1" applyProtection="1">
      <alignment horizontal="center" vertical="center"/>
      <protection locked="0"/>
    </xf>
    <xf numFmtId="0" fontId="3" fillId="0" borderId="47" xfId="0" applyFont="1" applyBorder="1" applyAlignment="1" applyProtection="1">
      <alignment horizontal="center" vertical="center"/>
      <protection locked="0"/>
    </xf>
    <xf numFmtId="0" fontId="3" fillId="0" borderId="22" xfId="0" applyFont="1" applyBorder="1" applyProtection="1">
      <alignment vertical="center"/>
      <protection locked="0"/>
    </xf>
    <xf numFmtId="0" fontId="8" fillId="0" borderId="26" xfId="0" applyFont="1" applyBorder="1" applyProtection="1">
      <alignment vertical="center"/>
      <protection locked="0"/>
    </xf>
    <xf numFmtId="0" fontId="4" fillId="0" borderId="26" xfId="0" applyFont="1" applyBorder="1" applyProtection="1">
      <alignment vertical="center"/>
      <protection locked="0"/>
    </xf>
    <xf numFmtId="0" fontId="3" fillId="0" borderId="33" xfId="0" applyFont="1" applyBorder="1" applyAlignment="1" applyProtection="1">
      <alignment horizontal="center" vertical="center"/>
      <protection locked="0"/>
    </xf>
    <xf numFmtId="0" fontId="4" fillId="0" borderId="33" xfId="0" applyFont="1" applyBorder="1" applyProtection="1">
      <alignment vertical="center"/>
      <protection locked="0"/>
    </xf>
    <xf numFmtId="0" fontId="3" fillId="0" borderId="34" xfId="0" applyFont="1" applyBorder="1" applyAlignment="1" applyProtection="1">
      <alignment horizontal="center" vertical="center"/>
      <protection locked="0"/>
    </xf>
    <xf numFmtId="0" fontId="4" fillId="0" borderId="38" xfId="0" applyFont="1" applyBorder="1" applyProtection="1">
      <alignment vertical="center"/>
      <protection locked="0"/>
    </xf>
    <xf numFmtId="0" fontId="3" fillId="0" borderId="35" xfId="0" applyFont="1" applyBorder="1" applyAlignment="1" applyProtection="1">
      <alignment horizontal="center" vertical="center"/>
      <protection locked="0"/>
    </xf>
    <xf numFmtId="0" fontId="4" fillId="0" borderId="16" xfId="0" applyFont="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4" fillId="0" borderId="44" xfId="0" applyFont="1" applyBorder="1" applyAlignment="1" applyProtection="1">
      <alignment horizontal="center" vertical="center"/>
      <protection locked="0"/>
    </xf>
    <xf numFmtId="0" fontId="4" fillId="0" borderId="20" xfId="0" applyFont="1" applyBorder="1" applyAlignment="1" applyProtection="1">
      <alignment horizontal="center" vertical="center"/>
      <protection locked="0"/>
    </xf>
    <xf numFmtId="0" fontId="3" fillId="0" borderId="21" xfId="0" applyFont="1" applyFill="1" applyBorder="1" applyAlignment="1" applyProtection="1">
      <alignment horizontal="center" vertical="center"/>
      <protection locked="0"/>
    </xf>
    <xf numFmtId="0" fontId="3" fillId="0" borderId="36" xfId="0" applyFont="1" applyFill="1" applyBorder="1" applyAlignment="1" applyProtection="1">
      <alignment horizontal="center" vertical="center"/>
      <protection locked="0"/>
    </xf>
    <xf numFmtId="0" fontId="3" fillId="0" borderId="1" xfId="0" applyFont="1" applyFill="1" applyBorder="1" applyAlignment="1" applyProtection="1">
      <alignment horizontal="right" vertical="center"/>
      <protection locked="0"/>
    </xf>
    <xf numFmtId="0" fontId="3" fillId="0" borderId="13" xfId="0" applyFont="1" applyFill="1" applyBorder="1" applyProtection="1">
      <alignment vertical="center"/>
      <protection locked="0"/>
    </xf>
    <xf numFmtId="0" fontId="3" fillId="0" borderId="20" xfId="0" applyFont="1" applyFill="1" applyBorder="1" applyAlignment="1" applyProtection="1">
      <alignment horizontal="center" vertical="center"/>
      <protection locked="0"/>
    </xf>
    <xf numFmtId="0" fontId="3" fillId="0" borderId="25" xfId="0" applyFont="1" applyFill="1" applyBorder="1" applyProtection="1">
      <alignment vertical="center"/>
      <protection locked="0"/>
    </xf>
    <xf numFmtId="0" fontId="3" fillId="0" borderId="0" xfId="0" applyFont="1" applyFill="1" applyAlignment="1" applyProtection="1">
      <alignment horizontal="center" vertical="center"/>
      <protection locked="0"/>
    </xf>
    <xf numFmtId="0" fontId="20" fillId="3" borderId="0" xfId="0" applyFont="1" applyFill="1">
      <alignment vertical="center"/>
    </xf>
    <xf numFmtId="0" fontId="21" fillId="3" borderId="0" xfId="0" applyFont="1" applyFill="1" applyAlignment="1">
      <alignment vertical="center"/>
    </xf>
    <xf numFmtId="0" fontId="1" fillId="3" borderId="0" xfId="0" applyFont="1" applyFill="1">
      <alignment vertical="center"/>
    </xf>
    <xf numFmtId="0" fontId="16" fillId="3" borderId="0" xfId="0" applyFont="1" applyFill="1">
      <alignment vertical="center"/>
    </xf>
    <xf numFmtId="0" fontId="16" fillId="3" borderId="0" xfId="0" applyFont="1" applyFill="1" applyBorder="1" applyAlignment="1">
      <alignment vertical="center" wrapText="1"/>
    </xf>
    <xf numFmtId="0" fontId="16" fillId="3" borderId="0" xfId="0" applyFont="1" applyFill="1" applyAlignment="1">
      <alignment vertical="center"/>
    </xf>
    <xf numFmtId="0" fontId="1" fillId="3" borderId="0" xfId="0" applyFont="1" applyFill="1" applyAlignment="1">
      <alignment vertical="center" wrapText="1"/>
    </xf>
    <xf numFmtId="0" fontId="20" fillId="3" borderId="0" xfId="0" applyFont="1" applyFill="1" applyBorder="1">
      <alignment vertical="center"/>
    </xf>
    <xf numFmtId="0" fontId="20" fillId="3" borderId="0" xfId="0" applyFont="1" applyFill="1" applyBorder="1" applyAlignment="1">
      <alignment vertical="center"/>
    </xf>
    <xf numFmtId="0" fontId="20" fillId="3" borderId="0" xfId="0" applyNumberFormat="1" applyFont="1" applyFill="1" applyAlignment="1">
      <alignment vertical="center"/>
    </xf>
    <xf numFmtId="0" fontId="20" fillId="3" borderId="0" xfId="0" applyFont="1" applyFill="1" applyAlignment="1">
      <alignment horizontal="right" vertical="center"/>
    </xf>
    <xf numFmtId="0" fontId="20" fillId="3" borderId="0" xfId="0" applyFont="1" applyFill="1" applyAlignment="1" applyProtection="1">
      <alignment vertical="center"/>
      <protection locked="0"/>
    </xf>
    <xf numFmtId="0" fontId="1" fillId="0" borderId="0" xfId="0" applyFont="1" applyProtection="1">
      <alignment vertical="center"/>
      <protection locked="0"/>
    </xf>
    <xf numFmtId="0" fontId="1" fillId="0" borderId="21" xfId="0" applyFont="1" applyBorder="1" applyProtection="1">
      <alignment vertical="center"/>
      <protection locked="0"/>
    </xf>
    <xf numFmtId="0" fontId="4" fillId="0" borderId="0" xfId="0" applyFont="1" applyProtection="1">
      <alignment vertical="center"/>
      <protection locked="0"/>
    </xf>
    <xf numFmtId="0" fontId="3" fillId="0" borderId="0" xfId="0" applyFont="1" applyProtection="1">
      <alignment vertical="center"/>
      <protection locked="0"/>
    </xf>
    <xf numFmtId="0" fontId="3" fillId="0" borderId="40"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6" xfId="0" applyFont="1" applyBorder="1" applyAlignment="1" applyProtection="1">
      <alignment horizontal="center" vertical="center" wrapText="1"/>
      <protection locked="0"/>
    </xf>
    <xf numFmtId="0" fontId="3" fillId="0" borderId="31" xfId="0" applyFont="1" applyBorder="1" applyProtection="1">
      <alignment vertical="center"/>
      <protection locked="0"/>
    </xf>
    <xf numFmtId="0" fontId="3" fillId="0" borderId="2" xfId="0" applyFont="1" applyBorder="1" applyAlignment="1" applyProtection="1">
      <alignment horizontal="center" vertical="center"/>
      <protection locked="0"/>
    </xf>
    <xf numFmtId="0" fontId="3" fillId="0" borderId="37"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2" xfId="0" applyFont="1" applyFill="1" applyBorder="1" applyAlignment="1" applyProtection="1">
      <alignment horizontal="center" vertical="center"/>
      <protection locked="0"/>
    </xf>
    <xf numFmtId="0" fontId="3" fillId="0" borderId="2" xfId="0" applyFont="1" applyFill="1" applyBorder="1" applyProtection="1">
      <alignment vertical="center"/>
      <protection locked="0"/>
    </xf>
    <xf numFmtId="0" fontId="3" fillId="0" borderId="25" xfId="0" applyFont="1" applyFill="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3" fillId="0" borderId="1" xfId="0" applyFont="1" applyBorder="1" applyProtection="1">
      <alignment vertical="center"/>
      <protection locked="0"/>
    </xf>
    <xf numFmtId="0" fontId="20" fillId="3" borderId="0" xfId="0" applyFont="1" applyFill="1" applyBorder="1" applyAlignment="1">
      <alignment vertical="center" wrapText="1"/>
    </xf>
    <xf numFmtId="0" fontId="1" fillId="3" borderId="0" xfId="0" applyFont="1" applyFill="1" applyBorder="1">
      <alignment vertical="center"/>
    </xf>
    <xf numFmtId="0" fontId="1" fillId="3" borderId="0" xfId="0" applyFont="1" applyFill="1" applyBorder="1" applyAlignment="1">
      <alignment vertical="center" wrapText="1"/>
    </xf>
    <xf numFmtId="0" fontId="3" fillId="0" borderId="0" xfId="0" applyFont="1" applyProtection="1">
      <alignment vertical="center"/>
      <protection locked="0"/>
    </xf>
    <xf numFmtId="0" fontId="20" fillId="0" borderId="0" xfId="0" applyFont="1" applyFill="1" applyAlignment="1">
      <alignment vertical="center"/>
    </xf>
    <xf numFmtId="0" fontId="20" fillId="0" borderId="0" xfId="0" applyFont="1" applyProtection="1">
      <alignment vertical="center"/>
      <protection locked="0"/>
    </xf>
    <xf numFmtId="0" fontId="16" fillId="0" borderId="0" xfId="0" applyFont="1" applyProtection="1">
      <alignment vertical="center"/>
      <protection locked="0"/>
    </xf>
    <xf numFmtId="0" fontId="1" fillId="0" borderId="0" xfId="0" applyFont="1" applyProtection="1">
      <alignment vertical="center"/>
    </xf>
    <xf numFmtId="0" fontId="3" fillId="0" borderId="0" xfId="0" applyFont="1" applyProtection="1">
      <alignment vertical="center"/>
    </xf>
    <xf numFmtId="0" fontId="4" fillId="0" borderId="0" xfId="0" applyFont="1" applyProtection="1">
      <alignment vertical="center"/>
    </xf>
    <xf numFmtId="0" fontId="20" fillId="0" borderId="0" xfId="0" applyFont="1" applyProtection="1">
      <alignment vertical="center"/>
    </xf>
    <xf numFmtId="0" fontId="16" fillId="0" borderId="0" xfId="0" applyFont="1" applyProtection="1">
      <alignment vertical="center"/>
    </xf>
    <xf numFmtId="0" fontId="20" fillId="3" borderId="0" xfId="0" applyFont="1" applyFill="1" applyProtection="1">
      <alignment vertical="center"/>
    </xf>
    <xf numFmtId="0" fontId="1" fillId="3" borderId="0" xfId="0" applyFont="1" applyFill="1" applyProtection="1">
      <alignment vertical="center"/>
    </xf>
    <xf numFmtId="0" fontId="16" fillId="3" borderId="0" xfId="0" applyFont="1" applyFill="1" applyProtection="1">
      <alignment vertical="center"/>
    </xf>
    <xf numFmtId="0" fontId="1" fillId="0" borderId="0" xfId="0" applyFont="1" applyAlignment="1" applyProtection="1">
      <alignment vertical="center" wrapText="1"/>
    </xf>
    <xf numFmtId="0" fontId="22" fillId="0" borderId="0" xfId="0" applyFont="1" applyBorder="1" applyAlignment="1" applyProtection="1">
      <alignment vertical="center"/>
    </xf>
    <xf numFmtId="0" fontId="22" fillId="0" borderId="0" xfId="0" applyFont="1" applyAlignment="1" applyProtection="1">
      <alignment vertical="center"/>
    </xf>
    <xf numFmtId="0" fontId="20" fillId="0" borderId="0" xfId="0" applyFont="1" applyFill="1" applyBorder="1" applyProtection="1">
      <alignment vertical="center"/>
    </xf>
    <xf numFmtId="0" fontId="1" fillId="0" borderId="0" xfId="0" applyFont="1" applyFill="1" applyBorder="1" applyProtection="1">
      <alignment vertical="center"/>
    </xf>
    <xf numFmtId="0" fontId="16" fillId="0" borderId="0" xfId="0" applyFont="1" applyFill="1" applyBorder="1" applyProtection="1">
      <alignment vertical="center"/>
    </xf>
    <xf numFmtId="0" fontId="20" fillId="0" borderId="0" xfId="0" applyFont="1" applyAlignment="1" applyProtection="1">
      <alignment vertical="center" wrapText="1"/>
    </xf>
    <xf numFmtId="0" fontId="1" fillId="0" borderId="52" xfId="0" applyFont="1" applyBorder="1" applyProtection="1">
      <alignment vertical="center"/>
    </xf>
    <xf numFmtId="0" fontId="1" fillId="0" borderId="4" xfId="0" applyFont="1" applyBorder="1" applyProtection="1">
      <alignment vertical="center"/>
    </xf>
    <xf numFmtId="10" fontId="1" fillId="0" borderId="4" xfId="0" applyNumberFormat="1" applyFont="1" applyBorder="1" applyProtection="1">
      <alignment vertical="center"/>
    </xf>
    <xf numFmtId="0" fontId="1" fillId="0" borderId="4" xfId="0" applyFont="1" applyBorder="1" applyAlignment="1" applyProtection="1">
      <alignment horizontal="center" vertical="center"/>
    </xf>
    <xf numFmtId="38" fontId="1" fillId="0" borderId="4" xfId="0" applyNumberFormat="1" applyFont="1" applyBorder="1" applyProtection="1">
      <alignment vertical="center"/>
    </xf>
    <xf numFmtId="0" fontId="1" fillId="0" borderId="4" xfId="0" applyFont="1" applyBorder="1" applyAlignment="1" applyProtection="1">
      <alignment horizontal="center" vertical="center"/>
    </xf>
    <xf numFmtId="0" fontId="3" fillId="0" borderId="0" xfId="0" applyFont="1" applyProtection="1">
      <alignment vertical="center"/>
      <protection locked="0"/>
    </xf>
    <xf numFmtId="0" fontId="20" fillId="3" borderId="0" xfId="0" applyFont="1" applyFill="1" applyAlignment="1">
      <alignment vertical="center" wrapText="1"/>
    </xf>
    <xf numFmtId="0" fontId="20" fillId="3" borderId="0" xfId="0" applyFont="1" applyFill="1" applyAlignment="1">
      <alignment vertical="center"/>
    </xf>
    <xf numFmtId="0" fontId="3" fillId="4" borderId="26" xfId="0" applyFont="1" applyFill="1" applyBorder="1" applyAlignment="1" applyProtection="1">
      <alignment horizontal="center" vertical="center"/>
    </xf>
    <xf numFmtId="0" fontId="3" fillId="4" borderId="41" xfId="0" applyFont="1" applyFill="1" applyBorder="1" applyAlignment="1" applyProtection="1">
      <alignment horizontal="center" vertical="center"/>
    </xf>
    <xf numFmtId="0" fontId="3" fillId="4" borderId="37" xfId="0" applyFont="1" applyFill="1" applyBorder="1" applyAlignment="1" applyProtection="1">
      <alignment horizontal="center" vertical="center"/>
    </xf>
    <xf numFmtId="0" fontId="3" fillId="4" borderId="36" xfId="0" applyFont="1" applyFill="1" applyBorder="1" applyAlignment="1" applyProtection="1">
      <alignment horizontal="center" vertical="center"/>
    </xf>
    <xf numFmtId="0" fontId="3" fillId="4" borderId="2" xfId="0" applyFont="1" applyFill="1" applyBorder="1" applyAlignment="1" applyProtection="1">
      <alignment horizontal="center" vertical="center"/>
    </xf>
    <xf numFmtId="0" fontId="3" fillId="4" borderId="25" xfId="0" applyFont="1" applyFill="1" applyBorder="1" applyAlignment="1" applyProtection="1">
      <alignment horizontal="right" vertical="center"/>
    </xf>
    <xf numFmtId="0" fontId="3" fillId="4" borderId="24" xfId="0" applyFont="1" applyFill="1" applyBorder="1" applyAlignment="1" applyProtection="1">
      <alignment horizontal="center" vertical="center"/>
    </xf>
    <xf numFmtId="0" fontId="3" fillId="4" borderId="1" xfId="0" applyFont="1" applyFill="1" applyBorder="1" applyAlignment="1" applyProtection="1">
      <alignment horizontal="center" vertical="center"/>
    </xf>
    <xf numFmtId="0" fontId="3" fillId="4" borderId="32" xfId="0" applyFont="1" applyFill="1" applyBorder="1" applyAlignment="1" applyProtection="1">
      <alignment horizontal="center" vertical="center"/>
    </xf>
    <xf numFmtId="0" fontId="3" fillId="4" borderId="2" xfId="0" applyFont="1" applyFill="1" applyBorder="1" applyProtection="1">
      <alignment vertical="center"/>
    </xf>
    <xf numFmtId="0" fontId="3" fillId="4" borderId="13" xfId="0" applyFont="1" applyFill="1" applyBorder="1" applyProtection="1">
      <alignment vertical="center"/>
    </xf>
    <xf numFmtId="0" fontId="3" fillId="4" borderId="1" xfId="0" applyFont="1" applyFill="1" applyBorder="1" applyAlignment="1" applyProtection="1">
      <alignment horizontal="right" vertical="center"/>
    </xf>
    <xf numFmtId="0" fontId="3" fillId="4" borderId="25" xfId="0" applyFont="1" applyFill="1" applyBorder="1" applyProtection="1">
      <alignment vertical="center"/>
    </xf>
    <xf numFmtId="0" fontId="3" fillId="4" borderId="0" xfId="0" applyFont="1" applyFill="1" applyAlignment="1" applyProtection="1">
      <alignment horizontal="center" vertical="center"/>
    </xf>
    <xf numFmtId="0" fontId="3" fillId="4" borderId="1" xfId="0" applyFont="1" applyFill="1" applyBorder="1" applyProtection="1">
      <alignment vertical="center"/>
    </xf>
    <xf numFmtId="0" fontId="3" fillId="4" borderId="12" xfId="0" applyFont="1" applyFill="1" applyBorder="1" applyProtection="1">
      <alignment vertical="center"/>
    </xf>
    <xf numFmtId="0" fontId="3" fillId="4" borderId="15" xfId="0" applyFont="1" applyFill="1" applyBorder="1" applyProtection="1">
      <alignment vertical="center"/>
    </xf>
    <xf numFmtId="0" fontId="3" fillId="4" borderId="11" xfId="0" applyFont="1" applyFill="1" applyBorder="1" applyProtection="1">
      <alignment vertical="center"/>
    </xf>
    <xf numFmtId="0" fontId="10" fillId="4" borderId="32" xfId="0" applyFont="1" applyFill="1" applyBorder="1" applyAlignment="1" applyProtection="1">
      <alignment horizontal="center" vertical="center"/>
    </xf>
    <xf numFmtId="0" fontId="3" fillId="4" borderId="45" xfId="0" applyFont="1" applyFill="1" applyBorder="1" applyAlignment="1" applyProtection="1">
      <alignment horizontal="center" vertical="center"/>
    </xf>
    <xf numFmtId="0" fontId="3" fillId="4" borderId="6" xfId="0" applyFont="1" applyFill="1" applyBorder="1" applyProtection="1">
      <alignment vertical="center"/>
    </xf>
    <xf numFmtId="0" fontId="3" fillId="4" borderId="19" xfId="0" applyFont="1" applyFill="1" applyBorder="1" applyProtection="1">
      <alignment vertical="center"/>
    </xf>
    <xf numFmtId="0" fontId="3" fillId="4" borderId="6" xfId="0" applyFont="1" applyFill="1" applyBorder="1" applyAlignment="1" applyProtection="1">
      <alignment horizontal="left" vertical="center"/>
    </xf>
    <xf numFmtId="0" fontId="3" fillId="4" borderId="5" xfId="0" applyFont="1" applyFill="1" applyBorder="1" applyAlignment="1" applyProtection="1">
      <alignment horizontal="right" vertical="center" wrapText="1"/>
    </xf>
    <xf numFmtId="0" fontId="3" fillId="4" borderId="47" xfId="0" applyFont="1" applyFill="1" applyBorder="1" applyAlignment="1" applyProtection="1">
      <alignment horizontal="center" vertical="center"/>
    </xf>
    <xf numFmtId="0" fontId="3" fillId="4" borderId="22" xfId="0" applyFont="1" applyFill="1" applyBorder="1" applyProtection="1">
      <alignment vertical="center"/>
    </xf>
    <xf numFmtId="0" fontId="3" fillId="4" borderId="31" xfId="0" applyFont="1" applyFill="1" applyBorder="1" applyProtection="1">
      <alignment vertical="center"/>
    </xf>
    <xf numFmtId="0" fontId="3" fillId="4" borderId="15" xfId="0" applyFont="1" applyFill="1" applyBorder="1" applyAlignment="1" applyProtection="1">
      <alignment horizontal="center" vertical="center"/>
    </xf>
    <xf numFmtId="0" fontId="8" fillId="4" borderId="26" xfId="0" applyFont="1" applyFill="1" applyBorder="1" applyProtection="1">
      <alignment vertical="center"/>
    </xf>
    <xf numFmtId="0" fontId="4" fillId="4" borderId="26" xfId="0" applyFont="1" applyFill="1" applyBorder="1" applyProtection="1">
      <alignment vertical="center"/>
    </xf>
    <xf numFmtId="0" fontId="3" fillId="4" borderId="33" xfId="0" applyFont="1" applyFill="1" applyBorder="1" applyAlignment="1" applyProtection="1">
      <alignment horizontal="center" vertical="center"/>
    </xf>
    <xf numFmtId="0" fontId="3" fillId="4" borderId="40" xfId="0" applyFont="1" applyFill="1" applyBorder="1" applyAlignment="1" applyProtection="1">
      <alignment horizontal="center" vertical="center"/>
    </xf>
    <xf numFmtId="0" fontId="4" fillId="4" borderId="33" xfId="0" applyFont="1" applyFill="1" applyBorder="1" applyProtection="1">
      <alignment vertical="center"/>
    </xf>
    <xf numFmtId="0" fontId="3" fillId="4" borderId="34" xfId="0" applyFont="1" applyFill="1" applyBorder="1" applyAlignment="1" applyProtection="1">
      <alignment horizontal="center" vertical="center"/>
    </xf>
    <xf numFmtId="0" fontId="4" fillId="4" borderId="38" xfId="0" applyFont="1" applyFill="1" applyBorder="1" applyProtection="1">
      <alignment vertical="center"/>
    </xf>
    <xf numFmtId="0" fontId="3" fillId="4" borderId="35" xfId="0" applyFont="1" applyFill="1" applyBorder="1" applyAlignment="1" applyProtection="1">
      <alignment horizontal="center" vertical="center"/>
    </xf>
    <xf numFmtId="0" fontId="4" fillId="4" borderId="42" xfId="0" applyFont="1" applyFill="1" applyBorder="1" applyProtection="1">
      <alignment vertical="center"/>
    </xf>
    <xf numFmtId="0" fontId="3" fillId="4" borderId="6" xfId="0" applyFont="1" applyFill="1" applyBorder="1" applyAlignment="1" applyProtection="1">
      <alignment horizontal="center" vertical="center" wrapText="1"/>
    </xf>
    <xf numFmtId="0" fontId="4" fillId="4" borderId="16" xfId="0" applyFont="1" applyFill="1" applyBorder="1" applyAlignment="1" applyProtection="1">
      <alignment horizontal="center" vertical="center"/>
    </xf>
    <xf numFmtId="0" fontId="1" fillId="4" borderId="0" xfId="0" applyFont="1" applyFill="1" applyAlignment="1" applyProtection="1">
      <alignment horizontal="center" vertical="center"/>
    </xf>
    <xf numFmtId="0" fontId="1" fillId="4" borderId="9" xfId="0" applyFont="1" applyFill="1" applyBorder="1" applyAlignment="1" applyProtection="1">
      <alignment horizontal="center" vertical="center"/>
    </xf>
    <xf numFmtId="0" fontId="4" fillId="4" borderId="44" xfId="0" applyFont="1" applyFill="1" applyBorder="1" applyAlignment="1" applyProtection="1">
      <alignment horizontal="center" vertical="center"/>
    </xf>
    <xf numFmtId="0" fontId="4" fillId="4" borderId="20" xfId="0" applyFont="1" applyFill="1" applyBorder="1" applyAlignment="1" applyProtection="1">
      <alignment horizontal="center" vertical="center"/>
    </xf>
    <xf numFmtId="0" fontId="3" fillId="4" borderId="2" xfId="0" applyFont="1" applyFill="1" applyBorder="1" applyAlignment="1" applyProtection="1">
      <alignment horizontal="center" vertical="center"/>
    </xf>
    <xf numFmtId="3" fontId="3" fillId="4" borderId="26" xfId="0" applyNumberFormat="1" applyFont="1" applyFill="1" applyBorder="1" applyAlignment="1" applyProtection="1">
      <alignment horizontal="center" vertical="center"/>
    </xf>
    <xf numFmtId="0" fontId="3" fillId="0" borderId="2" xfId="0" applyFont="1" applyFill="1" applyBorder="1" applyAlignment="1" applyProtection="1">
      <alignment horizontal="center" vertical="center"/>
    </xf>
    <xf numFmtId="177" fontId="18" fillId="0" borderId="0" xfId="4" applyNumberFormat="1" applyFont="1" applyFill="1" applyBorder="1" applyAlignment="1" applyProtection="1">
      <alignment horizontal="right" vertical="center" shrinkToFit="1"/>
    </xf>
    <xf numFmtId="176" fontId="18" fillId="0" borderId="0" xfId="5" applyNumberFormat="1" applyFont="1" applyFill="1" applyBorder="1" applyAlignment="1" applyProtection="1">
      <alignment horizontal="right" vertical="center"/>
    </xf>
    <xf numFmtId="176" fontId="19" fillId="0" borderId="0" xfId="5" applyNumberFormat="1" applyFont="1" applyFill="1" applyBorder="1" applyAlignment="1" applyProtection="1">
      <alignment horizontal="right" vertical="center"/>
    </xf>
    <xf numFmtId="0" fontId="3" fillId="0" borderId="20" xfId="0" applyFont="1" applyFill="1" applyBorder="1" applyAlignment="1" applyProtection="1">
      <alignment horizontal="center" vertical="center"/>
    </xf>
    <xf numFmtId="0" fontId="3" fillId="0" borderId="25" xfId="0" applyFont="1" applyFill="1" applyBorder="1" applyAlignment="1" applyProtection="1">
      <alignment horizontal="center" vertical="center"/>
    </xf>
    <xf numFmtId="0" fontId="1" fillId="0" borderId="21" xfId="0" applyFont="1" applyBorder="1" applyProtection="1">
      <alignment vertical="center"/>
    </xf>
    <xf numFmtId="0" fontId="1" fillId="0" borderId="0" xfId="0" applyFont="1" applyBorder="1" applyProtection="1">
      <alignment vertical="center"/>
    </xf>
    <xf numFmtId="0" fontId="25" fillId="0" borderId="0" xfId="0" applyFont="1" applyBorder="1" applyAlignment="1" applyProtection="1">
      <alignment horizontal="left" vertical="center"/>
    </xf>
    <xf numFmtId="0" fontId="26" fillId="0" borderId="0" xfId="0" applyFont="1" applyFill="1" applyBorder="1" applyAlignment="1" applyProtection="1">
      <alignment horizontal="left" vertical="center"/>
    </xf>
    <xf numFmtId="0" fontId="3" fillId="0" borderId="21" xfId="0" applyFont="1" applyFill="1" applyBorder="1" applyAlignment="1" applyProtection="1">
      <alignment horizontal="center" vertical="center"/>
    </xf>
    <xf numFmtId="0" fontId="3" fillId="0" borderId="12" xfId="0" applyFont="1" applyFill="1" applyBorder="1" applyAlignment="1" applyProtection="1">
      <alignment horizontal="right" vertical="center"/>
    </xf>
    <xf numFmtId="0" fontId="16" fillId="3" borderId="0" xfId="3" applyFont="1" applyFill="1" applyAlignment="1">
      <alignment vertical="center"/>
    </xf>
    <xf numFmtId="0" fontId="16" fillId="3" borderId="0" xfId="3" applyFont="1" applyFill="1" applyAlignment="1" applyProtection="1">
      <alignment vertical="center"/>
      <protection locked="0"/>
    </xf>
    <xf numFmtId="0" fontId="29" fillId="3" borderId="0" xfId="3" applyFont="1" applyFill="1" applyAlignment="1" applyProtection="1">
      <alignment vertical="center"/>
      <protection locked="0"/>
    </xf>
    <xf numFmtId="0" fontId="30" fillId="3" borderId="0" xfId="3" applyFont="1" applyFill="1" applyAlignment="1" applyProtection="1">
      <alignment vertical="center"/>
      <protection locked="0"/>
    </xf>
    <xf numFmtId="0" fontId="30" fillId="3" borderId="0" xfId="3" applyFont="1" applyFill="1" applyAlignment="1" applyProtection="1">
      <alignment horizontal="center" vertical="center"/>
      <protection locked="0"/>
    </xf>
    <xf numFmtId="0" fontId="16" fillId="2" borderId="4" xfId="3" applyFont="1" applyFill="1" applyBorder="1" applyAlignment="1" applyProtection="1">
      <alignment horizontal="center" vertical="center"/>
      <protection locked="0"/>
    </xf>
    <xf numFmtId="0" fontId="16" fillId="2" borderId="3" xfId="3" applyFont="1" applyFill="1" applyBorder="1" applyAlignment="1" applyProtection="1">
      <alignment vertical="center"/>
      <protection locked="0"/>
    </xf>
    <xf numFmtId="0" fontId="16" fillId="2" borderId="2" xfId="3" applyFont="1" applyFill="1" applyBorder="1" applyAlignment="1" applyProtection="1">
      <alignment vertical="center"/>
      <protection locked="0"/>
    </xf>
    <xf numFmtId="0" fontId="16" fillId="2" borderId="1" xfId="3" applyFont="1" applyFill="1" applyBorder="1" applyAlignment="1" applyProtection="1">
      <alignment vertical="center"/>
      <protection locked="0"/>
    </xf>
    <xf numFmtId="0" fontId="16" fillId="2" borderId="4" xfId="3" applyFont="1" applyFill="1" applyBorder="1" applyAlignment="1" applyProtection="1">
      <alignment horizontal="center" vertical="center" wrapText="1"/>
      <protection locked="0"/>
    </xf>
    <xf numFmtId="0" fontId="16" fillId="3" borderId="0" xfId="3" applyFont="1" applyFill="1" applyAlignment="1" applyProtection="1">
      <alignment vertical="top"/>
      <protection locked="0"/>
    </xf>
    <xf numFmtId="0" fontId="20" fillId="3" borderId="0" xfId="3" applyFont="1" applyFill="1" applyAlignment="1" applyProtection="1">
      <alignment horizontal="center" vertical="top"/>
      <protection locked="0"/>
    </xf>
    <xf numFmtId="0" fontId="18" fillId="0" borderId="4" xfId="0" applyFont="1" applyBorder="1" applyAlignment="1">
      <alignment vertical="center" wrapText="1"/>
    </xf>
    <xf numFmtId="0" fontId="16" fillId="3" borderId="0" xfId="3" applyFont="1" applyFill="1" applyAlignment="1" applyProtection="1">
      <alignment horizontal="center" vertical="center"/>
      <protection locked="0"/>
    </xf>
    <xf numFmtId="0" fontId="18" fillId="3" borderId="0" xfId="3" applyFont="1" applyFill="1" applyAlignment="1" applyProtection="1">
      <alignment horizontal="center" vertical="center"/>
      <protection locked="0"/>
    </xf>
    <xf numFmtId="0" fontId="16" fillId="3" borderId="0" xfId="3" applyFont="1" applyFill="1" applyAlignment="1" applyProtection="1">
      <alignment horizontal="center" vertical="center" wrapText="1"/>
      <protection locked="0"/>
    </xf>
    <xf numFmtId="0" fontId="16" fillId="0" borderId="0" xfId="3" applyFont="1" applyAlignment="1">
      <alignment horizontal="center" vertical="center" wrapText="1"/>
    </xf>
    <xf numFmtId="176" fontId="18" fillId="0" borderId="4" xfId="5" applyNumberFormat="1" applyFont="1" applyFill="1" applyBorder="1" applyAlignment="1" applyProtection="1">
      <alignment horizontal="center" vertical="center"/>
    </xf>
    <xf numFmtId="0" fontId="18" fillId="0" borderId="52" xfId="0" applyFont="1" applyBorder="1" applyAlignment="1">
      <alignment vertical="center" wrapText="1"/>
    </xf>
    <xf numFmtId="0" fontId="18" fillId="0" borderId="0" xfId="0" applyFont="1" applyAlignment="1">
      <alignment horizontal="center" vertical="center"/>
    </xf>
    <xf numFmtId="178" fontId="18" fillId="0" borderId="0" xfId="0" applyNumberFormat="1" applyFont="1" applyAlignment="1">
      <alignment horizontal="center" vertical="center" wrapText="1"/>
    </xf>
    <xf numFmtId="0" fontId="18" fillId="0" borderId="0" xfId="0" applyFont="1" applyAlignment="1">
      <alignment vertical="center" wrapText="1"/>
    </xf>
    <xf numFmtId="176" fontId="32" fillId="0" borderId="4" xfId="5" applyNumberFormat="1" applyFont="1" applyFill="1" applyBorder="1" applyAlignment="1" applyProtection="1">
      <alignment horizontal="center" vertical="center"/>
    </xf>
    <xf numFmtId="0" fontId="16" fillId="3" borderId="0" xfId="3" applyFont="1" applyFill="1" applyAlignment="1">
      <alignment vertical="top"/>
    </xf>
    <xf numFmtId="0" fontId="31" fillId="3" borderId="0" xfId="3" applyFont="1" applyFill="1" applyAlignment="1">
      <alignment horizontal="center" vertical="center"/>
    </xf>
    <xf numFmtId="0" fontId="20" fillId="0" borderId="0" xfId="3" applyFont="1" applyAlignment="1">
      <alignment horizontal="center" vertical="center"/>
    </xf>
    <xf numFmtId="0" fontId="20" fillId="0" borderId="0" xfId="3" applyFont="1" applyAlignment="1">
      <alignment vertical="center"/>
    </xf>
    <xf numFmtId="0" fontId="16" fillId="3" borderId="0" xfId="3" applyFont="1" applyFill="1" applyAlignment="1">
      <alignment horizontal="left" vertical="top" wrapText="1"/>
    </xf>
    <xf numFmtId="0" fontId="20" fillId="3" borderId="0" xfId="3" applyFont="1" applyFill="1" applyAlignment="1">
      <alignment horizontal="center" vertical="top"/>
    </xf>
    <xf numFmtId="0" fontId="20" fillId="0" borderId="0" xfId="3" applyFont="1" applyAlignment="1">
      <alignment vertical="top"/>
    </xf>
    <xf numFmtId="0" fontId="20" fillId="0" borderId="0" xfId="3" applyFont="1" applyAlignment="1">
      <alignment horizontal="center" vertical="top"/>
    </xf>
    <xf numFmtId="0" fontId="30" fillId="3" borderId="0" xfId="3" applyFont="1" applyFill="1" applyAlignment="1">
      <alignment vertical="center"/>
    </xf>
    <xf numFmtId="0" fontId="30" fillId="3" borderId="0" xfId="3" applyFont="1" applyFill="1" applyAlignment="1">
      <alignment horizontal="center" vertical="center"/>
    </xf>
    <xf numFmtId="0" fontId="30" fillId="0" borderId="0" xfId="3" applyFont="1" applyAlignment="1">
      <alignment horizontal="center" vertical="center"/>
    </xf>
    <xf numFmtId="0" fontId="29" fillId="0" borderId="0" xfId="3" applyFont="1" applyAlignment="1">
      <alignment horizontal="left" vertical="center"/>
    </xf>
    <xf numFmtId="0" fontId="30" fillId="0" borderId="0" xfId="3" applyFont="1" applyAlignment="1">
      <alignment horizontal="center" vertical="center" wrapText="1"/>
    </xf>
    <xf numFmtId="0" fontId="30" fillId="0" borderId="0" xfId="3" applyFont="1" applyAlignment="1">
      <alignment vertical="center"/>
    </xf>
    <xf numFmtId="0" fontId="16" fillId="2" borderId="4" xfId="3" applyFont="1" applyFill="1" applyBorder="1" applyAlignment="1">
      <alignment horizontal="center" vertical="center"/>
    </xf>
    <xf numFmtId="0" fontId="16" fillId="2" borderId="4" xfId="3" applyFont="1" applyFill="1" applyBorder="1" applyAlignment="1">
      <alignment horizontal="center" vertical="center" wrapText="1"/>
    </xf>
    <xf numFmtId="0" fontId="18" fillId="2" borderId="50" xfId="3" applyFont="1" applyFill="1" applyBorder="1" applyAlignment="1">
      <alignment horizontal="center" vertical="center"/>
    </xf>
    <xf numFmtId="0" fontId="18" fillId="0" borderId="50" xfId="3" applyFont="1" applyBorder="1" applyAlignment="1">
      <alignment vertical="center" wrapText="1"/>
    </xf>
    <xf numFmtId="0" fontId="18" fillId="2" borderId="51" xfId="3" applyFont="1" applyFill="1" applyBorder="1" applyAlignment="1">
      <alignment horizontal="center" vertical="center"/>
    </xf>
    <xf numFmtId="0" fontId="18" fillId="0" borderId="51" xfId="3" applyFont="1" applyBorder="1" applyAlignment="1">
      <alignment vertical="center" wrapText="1"/>
    </xf>
    <xf numFmtId="0" fontId="18" fillId="2" borderId="4" xfId="0" applyFont="1" applyFill="1" applyBorder="1" applyAlignment="1" applyProtection="1">
      <alignment horizontal="center" vertical="center"/>
      <protection locked="0"/>
    </xf>
    <xf numFmtId="0" fontId="16" fillId="2" borderId="51" xfId="3" applyFont="1" applyFill="1" applyBorder="1" applyAlignment="1">
      <alignment horizontal="center" vertical="center"/>
    </xf>
    <xf numFmtId="0" fontId="18" fillId="3" borderId="51" xfId="3" applyFont="1" applyFill="1" applyBorder="1" applyAlignment="1">
      <alignment vertical="center" wrapText="1"/>
    </xf>
    <xf numFmtId="0" fontId="16" fillId="2" borderId="51" xfId="3" applyFont="1" applyFill="1" applyBorder="1" applyAlignment="1">
      <alignment horizontal="center" vertical="center" wrapText="1"/>
    </xf>
    <xf numFmtId="0" fontId="18" fillId="2" borderId="51" xfId="3" applyFont="1" applyFill="1" applyBorder="1" applyAlignment="1">
      <alignment horizontal="center" vertical="center" wrapText="1"/>
    </xf>
    <xf numFmtId="0" fontId="18" fillId="2" borderId="49" xfId="3" applyFont="1" applyFill="1" applyBorder="1" applyAlignment="1">
      <alignment horizontal="center" vertical="center"/>
    </xf>
    <xf numFmtId="0" fontId="18" fillId="0" borderId="49" xfId="3" applyFont="1" applyBorder="1" applyAlignment="1">
      <alignment vertical="center" wrapText="1"/>
    </xf>
    <xf numFmtId="0" fontId="18" fillId="0" borderId="0" xfId="3" applyFont="1" applyAlignment="1">
      <alignment horizontal="center" vertical="center"/>
    </xf>
    <xf numFmtId="0" fontId="18" fillId="0" borderId="0" xfId="3" applyFont="1" applyAlignment="1">
      <alignment vertical="center" wrapText="1"/>
    </xf>
    <xf numFmtId="0" fontId="34" fillId="0" borderId="0" xfId="0" applyFont="1" applyAlignment="1">
      <alignment horizontal="center" vertical="center"/>
    </xf>
    <xf numFmtId="0" fontId="34" fillId="0" borderId="0" xfId="0" applyFont="1" applyAlignment="1">
      <alignment horizontal="center" vertical="center" wrapText="1"/>
    </xf>
    <xf numFmtId="0" fontId="18" fillId="2" borderId="4" xfId="0" applyFont="1" applyFill="1" applyBorder="1" applyAlignment="1">
      <alignment horizontal="center" vertical="center" wrapText="1"/>
    </xf>
    <xf numFmtId="0" fontId="34" fillId="2" borderId="4" xfId="0" applyFont="1" applyFill="1" applyBorder="1" applyAlignment="1">
      <alignment horizontal="center" vertical="center" wrapText="1"/>
    </xf>
    <xf numFmtId="0" fontId="1" fillId="0" borderId="0" xfId="3" applyFont="1" applyAlignment="1">
      <alignment vertical="center"/>
    </xf>
    <xf numFmtId="0" fontId="1" fillId="0" borderId="0" xfId="3" applyFont="1" applyAlignment="1">
      <alignment horizontal="center" vertical="center"/>
    </xf>
    <xf numFmtId="0" fontId="1" fillId="0" borderId="0" xfId="3" applyFont="1" applyAlignment="1">
      <alignment horizontal="center" vertical="center" wrapText="1"/>
    </xf>
    <xf numFmtId="0" fontId="34" fillId="0" borderId="0" xfId="3" applyFont="1" applyAlignment="1">
      <alignment vertical="center"/>
    </xf>
    <xf numFmtId="0" fontId="34" fillId="0" borderId="0" xfId="3" applyFont="1" applyAlignment="1">
      <alignment horizontal="left" vertical="center"/>
    </xf>
    <xf numFmtId="0" fontId="1" fillId="0" borderId="4" xfId="0" applyFont="1" applyBorder="1" applyAlignment="1" applyProtection="1">
      <alignment horizontal="center" vertical="center"/>
    </xf>
    <xf numFmtId="0" fontId="3" fillId="0" borderId="0" xfId="0" applyFont="1" applyProtection="1">
      <alignment vertical="center"/>
      <protection locked="0"/>
    </xf>
    <xf numFmtId="0" fontId="3" fillId="4" borderId="40" xfId="0" applyFont="1" applyFill="1" applyBorder="1" applyAlignment="1" applyProtection="1">
      <alignment horizontal="center" vertical="center"/>
    </xf>
    <xf numFmtId="0" fontId="3" fillId="4" borderId="6" xfId="0" applyFont="1" applyFill="1" applyBorder="1" applyAlignment="1" applyProtection="1">
      <alignment horizontal="center" vertical="center" wrapText="1"/>
    </xf>
    <xf numFmtId="0" fontId="20" fillId="3" borderId="0" xfId="0" applyFont="1" applyFill="1" applyAlignment="1">
      <alignment vertical="center" wrapText="1"/>
    </xf>
    <xf numFmtId="0" fontId="20" fillId="3" borderId="0" xfId="0" applyFont="1" applyFill="1" applyAlignment="1">
      <alignment vertical="center"/>
    </xf>
    <xf numFmtId="0" fontId="3" fillId="0" borderId="0" xfId="0" applyFont="1" applyProtection="1">
      <alignment vertical="center"/>
    </xf>
    <xf numFmtId="0" fontId="3" fillId="4" borderId="0" xfId="0" applyFont="1" applyFill="1" applyAlignment="1" applyProtection="1">
      <alignment horizontal="center" vertical="center"/>
    </xf>
    <xf numFmtId="0" fontId="3" fillId="4" borderId="12" xfId="0" applyFont="1" applyFill="1" applyBorder="1" applyProtection="1">
      <alignment vertical="center"/>
    </xf>
    <xf numFmtId="0" fontId="3" fillId="4" borderId="15" xfId="0" applyFont="1" applyFill="1" applyBorder="1" applyProtection="1">
      <alignment vertical="center"/>
    </xf>
    <xf numFmtId="0" fontId="3" fillId="4" borderId="15" xfId="0" applyFont="1" applyFill="1" applyBorder="1" applyAlignment="1" applyProtection="1">
      <alignment horizontal="center" vertical="center"/>
    </xf>
    <xf numFmtId="0" fontId="3" fillId="4" borderId="13" xfId="0" applyFont="1" applyFill="1" applyBorder="1" applyProtection="1">
      <alignment vertical="center"/>
    </xf>
    <xf numFmtId="0" fontId="3" fillId="4" borderId="31" xfId="0" applyFont="1" applyFill="1" applyBorder="1" applyProtection="1">
      <alignment vertical="center"/>
    </xf>
    <xf numFmtId="0" fontId="3" fillId="4" borderId="6" xfId="0" applyFont="1" applyFill="1" applyBorder="1" applyProtection="1">
      <alignment vertical="center"/>
    </xf>
    <xf numFmtId="0" fontId="3" fillId="4" borderId="2" xfId="0" applyFont="1" applyFill="1" applyBorder="1" applyProtection="1">
      <alignment vertical="center"/>
    </xf>
    <xf numFmtId="0" fontId="3" fillId="4" borderId="2" xfId="0" applyFont="1" applyFill="1" applyBorder="1" applyAlignment="1" applyProtection="1">
      <alignment horizontal="center" vertical="center"/>
    </xf>
    <xf numFmtId="0" fontId="3" fillId="4" borderId="37" xfId="0" applyFont="1" applyFill="1" applyBorder="1" applyAlignment="1" applyProtection="1">
      <alignment horizontal="center" vertical="center"/>
    </xf>
    <xf numFmtId="0" fontId="3" fillId="4" borderId="1" xfId="0" applyFont="1" applyFill="1" applyBorder="1" applyAlignment="1" applyProtection="1">
      <alignment horizontal="center" vertical="center"/>
    </xf>
    <xf numFmtId="0" fontId="3" fillId="4" borderId="24" xfId="0" applyFont="1" applyFill="1" applyBorder="1" applyAlignment="1" applyProtection="1">
      <alignment horizontal="center" vertical="center"/>
    </xf>
    <xf numFmtId="0" fontId="3" fillId="4" borderId="1" xfId="0" applyFont="1" applyFill="1" applyBorder="1" applyProtection="1">
      <alignment vertical="center"/>
    </xf>
    <xf numFmtId="0" fontId="3" fillId="0" borderId="2" xfId="0" applyFont="1" applyFill="1" applyBorder="1" applyAlignment="1" applyProtection="1">
      <alignment horizontal="center" vertical="center"/>
    </xf>
    <xf numFmtId="0" fontId="3" fillId="0" borderId="25" xfId="0" applyFont="1" applyFill="1" applyBorder="1" applyAlignment="1" applyProtection="1">
      <alignment horizontal="center" vertical="center"/>
    </xf>
    <xf numFmtId="0" fontId="3" fillId="4" borderId="11" xfId="0" applyFont="1" applyFill="1" applyBorder="1" applyProtection="1">
      <alignment vertical="center"/>
    </xf>
    <xf numFmtId="0" fontId="16" fillId="0" borderId="0" xfId="3" applyFont="1" applyAlignment="1">
      <alignment vertical="center" wrapText="1"/>
    </xf>
    <xf numFmtId="0" fontId="16" fillId="3" borderId="0" xfId="3" applyFont="1" applyFill="1" applyAlignment="1" applyProtection="1">
      <alignment horizontal="left" vertical="center" wrapText="1"/>
      <protection locked="0"/>
    </xf>
    <xf numFmtId="0" fontId="16" fillId="3" borderId="0" xfId="3" applyFont="1" applyFill="1" applyAlignment="1" applyProtection="1">
      <alignment vertical="center" wrapText="1"/>
      <protection locked="0"/>
    </xf>
    <xf numFmtId="0" fontId="18" fillId="2" borderId="4" xfId="3" applyFont="1" applyFill="1" applyBorder="1" applyAlignment="1" applyProtection="1">
      <alignment horizontal="center" vertical="center" wrapText="1"/>
      <protection locked="0"/>
    </xf>
    <xf numFmtId="0" fontId="18" fillId="2" borderId="4" xfId="3" applyFont="1" applyFill="1" applyBorder="1" applyAlignment="1" applyProtection="1">
      <alignment horizontal="center" vertical="center"/>
      <protection locked="0"/>
    </xf>
    <xf numFmtId="0" fontId="3" fillId="0" borderId="14" xfId="0" applyFont="1" applyBorder="1" applyProtection="1">
      <alignment vertical="center"/>
      <protection locked="0"/>
    </xf>
    <xf numFmtId="0" fontId="3" fillId="0" borderId="18" xfId="0" applyFont="1" applyBorder="1" applyProtection="1">
      <alignment vertical="center"/>
      <protection locked="0"/>
    </xf>
    <xf numFmtId="0" fontId="20" fillId="0" borderId="55" xfId="0" applyFont="1" applyBorder="1" applyAlignment="1">
      <alignment horizontal="left" vertical="center"/>
    </xf>
    <xf numFmtId="0" fontId="20" fillId="0" borderId="56" xfId="0" applyFont="1" applyBorder="1">
      <alignment vertical="center"/>
    </xf>
    <xf numFmtId="0" fontId="20" fillId="0" borderId="57" xfId="0" applyFont="1" applyBorder="1">
      <alignment vertical="center"/>
    </xf>
    <xf numFmtId="0" fontId="20" fillId="0" borderId="0" xfId="0" applyFont="1" applyAlignment="1">
      <alignment horizontal="left" vertical="center"/>
    </xf>
    <xf numFmtId="0" fontId="29" fillId="2" borderId="4" xfId="3" applyFont="1" applyFill="1" applyBorder="1" applyAlignment="1" applyProtection="1">
      <alignment horizontal="center" vertical="center" wrapText="1"/>
      <protection locked="0"/>
    </xf>
    <xf numFmtId="0" fontId="3" fillId="0" borderId="58" xfId="0" applyFont="1" applyBorder="1" applyAlignment="1" applyProtection="1">
      <alignment horizontal="left" vertical="center"/>
      <protection locked="0"/>
    </xf>
    <xf numFmtId="0" fontId="3" fillId="0" borderId="5" xfId="0" applyFont="1" applyBorder="1" applyProtection="1">
      <alignment vertical="center"/>
      <protection locked="0"/>
    </xf>
    <xf numFmtId="0" fontId="6" fillId="0" borderId="12" xfId="0" applyFont="1" applyFill="1" applyBorder="1" applyAlignment="1" applyProtection="1">
      <alignment horizontal="right" vertical="center"/>
      <protection locked="0"/>
    </xf>
    <xf numFmtId="0" fontId="18" fillId="0" borderId="0" xfId="3" applyFont="1" applyAlignment="1">
      <alignment vertical="top"/>
    </xf>
    <xf numFmtId="0" fontId="18" fillId="0" borderId="0" xfId="3" applyFont="1" applyAlignment="1">
      <alignment vertical="center"/>
    </xf>
    <xf numFmtId="0" fontId="37" fillId="0" borderId="0" xfId="3" applyFont="1" applyAlignment="1">
      <alignment vertical="center"/>
    </xf>
    <xf numFmtId="0" fontId="37" fillId="0" borderId="0" xfId="3" applyFont="1" applyAlignment="1">
      <alignment horizontal="center" vertical="center"/>
    </xf>
    <xf numFmtId="0" fontId="19" fillId="0" borderId="0" xfId="3" applyFont="1" applyAlignment="1">
      <alignment horizontal="center" vertical="center" wrapText="1"/>
    </xf>
    <xf numFmtId="0" fontId="18" fillId="2" borderId="4" xfId="3" applyFont="1" applyFill="1" applyBorder="1" applyAlignment="1">
      <alignment horizontal="center" vertical="center"/>
    </xf>
    <xf numFmtId="0" fontId="18" fillId="2" borderId="4" xfId="3" applyFont="1" applyFill="1" applyBorder="1" applyAlignment="1">
      <alignment horizontal="center" vertical="center" wrapText="1"/>
    </xf>
    <xf numFmtId="0" fontId="18" fillId="0" borderId="4" xfId="0" applyFont="1" applyBorder="1" applyAlignment="1">
      <alignment horizontal="center" vertical="center"/>
    </xf>
    <xf numFmtId="0" fontId="18" fillId="0" borderId="4" xfId="3" applyFont="1" applyBorder="1" applyAlignment="1">
      <alignment horizontal="left" vertical="center" wrapText="1"/>
    </xf>
    <xf numFmtId="0" fontId="37" fillId="0" borderId="0" xfId="3" applyFont="1" applyAlignment="1">
      <alignment horizontal="center" vertical="center" wrapText="1"/>
    </xf>
    <xf numFmtId="0" fontId="18" fillId="0" borderId="4" xfId="3" applyFont="1" applyBorder="1" applyAlignment="1">
      <alignment vertical="center" wrapText="1"/>
    </xf>
    <xf numFmtId="0" fontId="18" fillId="3" borderId="4" xfId="3" applyFont="1" applyFill="1" applyBorder="1" applyAlignment="1">
      <alignment vertical="center" wrapText="1"/>
    </xf>
    <xf numFmtId="0" fontId="27" fillId="0" borderId="0" xfId="0" applyFont="1" applyAlignment="1" applyProtection="1">
      <alignment horizontal="center" vertical="center"/>
    </xf>
    <xf numFmtId="0" fontId="1" fillId="0" borderId="0" xfId="0" applyFont="1" applyBorder="1" applyAlignment="1" applyProtection="1">
      <alignment horizontal="center" vertical="center"/>
    </xf>
    <xf numFmtId="0" fontId="1" fillId="0" borderId="4" xfId="0" applyFont="1" applyBorder="1" applyAlignment="1" applyProtection="1">
      <alignment horizontal="center" vertical="center"/>
    </xf>
    <xf numFmtId="0" fontId="1" fillId="0" borderId="4" xfId="0"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1" fillId="0" borderId="31" xfId="0" applyFont="1" applyBorder="1" applyAlignment="1" applyProtection="1">
      <alignment horizontal="center" vertical="center"/>
    </xf>
    <xf numFmtId="0" fontId="1" fillId="0" borderId="53" xfId="0" applyFont="1" applyBorder="1" applyAlignment="1" applyProtection="1">
      <alignment horizontal="center" vertical="center" wrapText="1"/>
    </xf>
    <xf numFmtId="0" fontId="1" fillId="0" borderId="52" xfId="0" applyFont="1" applyBorder="1" applyAlignment="1" applyProtection="1">
      <alignment horizontal="center" vertical="center"/>
    </xf>
    <xf numFmtId="0" fontId="13" fillId="0" borderId="0" xfId="0" applyFont="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2" xfId="0" applyFont="1" applyBorder="1" applyProtection="1">
      <alignment vertical="center"/>
      <protection locked="0"/>
    </xf>
    <xf numFmtId="0" fontId="3" fillId="0" borderId="1" xfId="0" applyFont="1" applyBorder="1" applyProtection="1">
      <alignment vertical="center"/>
      <protection locked="0"/>
    </xf>
    <xf numFmtId="0" fontId="3" fillId="0" borderId="24" xfId="0" applyFont="1" applyBorder="1" applyAlignment="1" applyProtection="1">
      <alignment horizontal="center" vertical="center"/>
      <protection locked="0"/>
    </xf>
    <xf numFmtId="0" fontId="3" fillId="0" borderId="23" xfId="0" applyFont="1" applyBorder="1" applyAlignment="1" applyProtection="1">
      <alignment horizontal="center" wrapText="1"/>
      <protection locked="0"/>
    </xf>
    <xf numFmtId="0" fontId="3" fillId="0" borderId="13" xfId="0" applyFont="1" applyBorder="1" applyAlignment="1" applyProtection="1">
      <alignment horizontal="center" wrapText="1"/>
      <protection locked="0"/>
    </xf>
    <xf numFmtId="0" fontId="3" fillId="0" borderId="31" xfId="0" applyFont="1" applyBorder="1" applyAlignment="1" applyProtection="1">
      <alignment horizontal="center" wrapText="1"/>
      <protection locked="0"/>
    </xf>
    <xf numFmtId="0" fontId="3" fillId="0" borderId="16"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12" xfId="0" applyFont="1" applyBorder="1" applyProtection="1">
      <alignment vertical="center"/>
      <protection locked="0"/>
    </xf>
    <xf numFmtId="0" fontId="3" fillId="0" borderId="11" xfId="0" applyFont="1" applyBorder="1" applyProtection="1">
      <alignment vertical="center"/>
      <protection locked="0"/>
    </xf>
    <xf numFmtId="0" fontId="4" fillId="0" borderId="21" xfId="0" applyFont="1" applyBorder="1" applyAlignment="1" applyProtection="1">
      <alignment horizontal="center" vertical="top" wrapText="1"/>
      <protection locked="0"/>
    </xf>
    <xf numFmtId="0" fontId="4" fillId="0" borderId="0" xfId="0" applyFont="1" applyAlignment="1" applyProtection="1">
      <alignment horizontal="center" vertical="top" wrapText="1"/>
      <protection locked="0"/>
    </xf>
    <xf numFmtId="0" fontId="4" fillId="0" borderId="29" xfId="0" applyFont="1" applyBorder="1" applyAlignment="1" applyProtection="1">
      <alignment horizontal="center" vertical="top" wrapText="1"/>
      <protection locked="0"/>
    </xf>
    <xf numFmtId="0" fontId="4" fillId="0" borderId="20" xfId="0" applyFont="1" applyBorder="1" applyAlignment="1" applyProtection="1">
      <alignment horizontal="center" vertical="top" wrapText="1"/>
      <protection locked="0"/>
    </xf>
    <xf numFmtId="0" fontId="4" fillId="0" borderId="6" xfId="0" applyFont="1" applyBorder="1" applyAlignment="1" applyProtection="1">
      <alignment horizontal="center" vertical="top" wrapText="1"/>
      <protection locked="0"/>
    </xf>
    <xf numFmtId="0" fontId="4" fillId="0" borderId="5" xfId="0" applyFont="1" applyBorder="1" applyAlignment="1" applyProtection="1">
      <alignment horizontal="center" vertical="top" wrapText="1"/>
      <protection locked="0"/>
    </xf>
    <xf numFmtId="0" fontId="3" fillId="0" borderId="30" xfId="0" applyFont="1" applyBorder="1" applyAlignment="1" applyProtection="1">
      <alignment horizontal="center" vertical="center" wrapText="1"/>
      <protection locked="0"/>
    </xf>
    <xf numFmtId="0" fontId="3" fillId="0" borderId="27" xfId="0" applyFont="1" applyBorder="1" applyAlignment="1" applyProtection="1">
      <alignment horizontal="center" vertical="center" wrapText="1"/>
      <protection locked="0"/>
    </xf>
    <xf numFmtId="0" fontId="3" fillId="0" borderId="28" xfId="0" applyFont="1" applyBorder="1" applyAlignment="1" applyProtection="1">
      <alignment horizontal="center" vertical="center" wrapText="1"/>
      <protection locked="0"/>
    </xf>
    <xf numFmtId="0" fontId="3" fillId="0" borderId="20"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23" xfId="0" applyFont="1" applyBorder="1" applyAlignment="1" applyProtection="1">
      <alignment horizontal="center" vertical="center" wrapText="1"/>
      <protection locked="0"/>
    </xf>
    <xf numFmtId="0" fontId="3" fillId="0" borderId="13" xfId="0" applyFont="1" applyBorder="1" applyAlignment="1" applyProtection="1">
      <alignment horizontal="center" vertical="center" wrapText="1"/>
      <protection locked="0"/>
    </xf>
    <xf numFmtId="0" fontId="3" fillId="0" borderId="31" xfId="0" applyFont="1" applyBorder="1" applyAlignment="1" applyProtection="1">
      <alignment horizontal="center" vertical="center" wrapText="1"/>
      <protection locked="0"/>
    </xf>
    <xf numFmtId="0" fontId="3" fillId="0" borderId="21"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29" xfId="0" applyFont="1" applyBorder="1" applyAlignment="1" applyProtection="1">
      <alignment horizontal="center" vertical="center" wrapText="1"/>
      <protection locked="0"/>
    </xf>
    <xf numFmtId="0" fontId="3" fillId="0" borderId="23"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14" xfId="0" applyFont="1" applyBorder="1" applyProtection="1">
      <alignment vertical="center"/>
      <protection locked="0"/>
    </xf>
    <xf numFmtId="0" fontId="3" fillId="0" borderId="39" xfId="0" applyFont="1" applyBorder="1" applyProtection="1">
      <alignment vertical="center"/>
      <protection locked="0"/>
    </xf>
    <xf numFmtId="0" fontId="3" fillId="0" borderId="10" xfId="0" applyFont="1" applyBorder="1" applyProtection="1">
      <alignment vertical="center"/>
      <protection locked="0"/>
    </xf>
    <xf numFmtId="0" fontId="3" fillId="0" borderId="9" xfId="0" applyFont="1" applyBorder="1" applyProtection="1">
      <alignment vertical="center"/>
      <protection locked="0"/>
    </xf>
    <xf numFmtId="0" fontId="3" fillId="0" borderId="18" xfId="0" applyFont="1" applyFill="1" applyBorder="1" applyProtection="1">
      <alignment vertical="center"/>
      <protection locked="0"/>
    </xf>
    <xf numFmtId="0" fontId="3" fillId="0" borderId="8" xfId="0" applyFont="1" applyFill="1" applyBorder="1" applyProtection="1">
      <alignment vertical="center"/>
      <protection locked="0"/>
    </xf>
    <xf numFmtId="0" fontId="3" fillId="0" borderId="17" xfId="0" applyFont="1" applyFill="1" applyBorder="1" applyProtection="1">
      <alignment vertical="center"/>
      <protection locked="0"/>
    </xf>
    <xf numFmtId="0" fontId="3" fillId="0" borderId="24" xfId="0" applyFont="1" applyBorder="1" applyAlignment="1" applyProtection="1">
      <alignment horizontal="left" vertical="center"/>
      <protection locked="0"/>
    </xf>
    <xf numFmtId="0" fontId="3" fillId="0" borderId="25" xfId="0" applyFont="1" applyBorder="1" applyAlignment="1" applyProtection="1">
      <alignment horizontal="left" vertical="center"/>
      <protection locked="0"/>
    </xf>
    <xf numFmtId="0" fontId="3" fillId="0" borderId="25" xfId="0" applyFont="1" applyBorder="1" applyAlignment="1" applyProtection="1">
      <alignment horizontal="center" vertical="center"/>
      <protection locked="0"/>
    </xf>
    <xf numFmtId="0" fontId="3" fillId="0" borderId="21" xfId="0" applyFont="1" applyBorder="1" applyAlignment="1" applyProtection="1">
      <alignment horizontal="center" wrapText="1"/>
      <protection locked="0"/>
    </xf>
    <xf numFmtId="0" fontId="3" fillId="0" borderId="0" xfId="0" applyFont="1" applyAlignment="1" applyProtection="1">
      <alignment horizontal="center" wrapText="1"/>
      <protection locked="0"/>
    </xf>
    <xf numFmtId="0" fontId="3" fillId="0" borderId="29" xfId="0" applyFont="1" applyBorder="1" applyAlignment="1" applyProtection="1">
      <alignment horizontal="center" wrapText="1"/>
      <protection locked="0"/>
    </xf>
    <xf numFmtId="0" fontId="3" fillId="0" borderId="23" xfId="0" applyFont="1" applyBorder="1" applyAlignment="1" applyProtection="1">
      <alignment vertical="center" wrapText="1"/>
      <protection locked="0"/>
    </xf>
    <xf numFmtId="0" fontId="3" fillId="0" borderId="13" xfId="0" applyFont="1" applyBorder="1" applyAlignment="1" applyProtection="1">
      <alignment vertical="center" wrapText="1"/>
      <protection locked="0"/>
    </xf>
    <xf numFmtId="0" fontId="3" fillId="0" borderId="31" xfId="0" applyFont="1" applyBorder="1" applyAlignment="1" applyProtection="1">
      <alignment vertical="center" wrapText="1"/>
      <protection locked="0"/>
    </xf>
    <xf numFmtId="0" fontId="3" fillId="0" borderId="21" xfId="0" applyFont="1" applyBorder="1" applyAlignment="1" applyProtection="1">
      <alignment vertical="center" wrapText="1"/>
      <protection locked="0"/>
    </xf>
    <xf numFmtId="0" fontId="3" fillId="0" borderId="0" xfId="0" applyFont="1" applyAlignment="1" applyProtection="1">
      <alignment vertical="center" wrapText="1"/>
      <protection locked="0"/>
    </xf>
    <xf numFmtId="0" fontId="3" fillId="0" borderId="29" xfId="0" applyFont="1" applyBorder="1" applyAlignment="1" applyProtection="1">
      <alignment vertical="center" wrapText="1"/>
      <protection locked="0"/>
    </xf>
    <xf numFmtId="0" fontId="3" fillId="0" borderId="20" xfId="0" applyFont="1" applyBorder="1" applyAlignment="1" applyProtection="1">
      <alignment vertical="center" wrapText="1"/>
      <protection locked="0"/>
    </xf>
    <xf numFmtId="0" fontId="3" fillId="0" borderId="6" xfId="0" applyFont="1" applyBorder="1" applyAlignment="1" applyProtection="1">
      <alignment vertical="center" wrapText="1"/>
      <protection locked="0"/>
    </xf>
    <xf numFmtId="0" fontId="3" fillId="0" borderId="5" xfId="0" applyFont="1" applyBorder="1" applyAlignment="1" applyProtection="1">
      <alignment vertical="center" wrapText="1"/>
      <protection locked="0"/>
    </xf>
    <xf numFmtId="0" fontId="3" fillId="0" borderId="24" xfId="0" applyFont="1" applyFill="1" applyBorder="1" applyAlignment="1" applyProtection="1">
      <alignment horizontal="left" vertical="center"/>
      <protection locked="0"/>
    </xf>
    <xf numFmtId="0" fontId="3" fillId="0" borderId="2" xfId="0" applyFont="1" applyFill="1" applyBorder="1" applyAlignment="1" applyProtection="1">
      <alignment horizontal="left" vertical="center"/>
      <protection locked="0"/>
    </xf>
    <xf numFmtId="0" fontId="3" fillId="0" borderId="25" xfId="0" applyFont="1" applyFill="1" applyBorder="1" applyAlignment="1" applyProtection="1">
      <alignment horizontal="left" vertical="center"/>
      <protection locked="0"/>
    </xf>
    <xf numFmtId="0" fontId="3" fillId="0" borderId="24" xfId="0" applyFont="1" applyFill="1" applyBorder="1" applyProtection="1">
      <alignment vertical="center"/>
      <protection locked="0"/>
    </xf>
    <xf numFmtId="0" fontId="3" fillId="0" borderId="2" xfId="0" applyFont="1" applyFill="1" applyBorder="1" applyProtection="1">
      <alignment vertical="center"/>
      <protection locked="0"/>
    </xf>
    <xf numFmtId="0" fontId="3" fillId="0" borderId="2" xfId="0" applyFont="1" applyFill="1" applyBorder="1" applyAlignment="1" applyProtection="1">
      <alignment horizontal="center" vertical="center"/>
      <protection locked="0"/>
    </xf>
    <xf numFmtId="0" fontId="3" fillId="0" borderId="0" xfId="0" applyFont="1" applyFill="1" applyAlignment="1" applyProtection="1">
      <alignment vertical="center"/>
      <protection locked="0"/>
    </xf>
    <xf numFmtId="0" fontId="3" fillId="0" borderId="29" xfId="0" applyFont="1" applyFill="1" applyBorder="1" applyAlignment="1" applyProtection="1">
      <alignment vertical="center"/>
      <protection locked="0"/>
    </xf>
    <xf numFmtId="0" fontId="6" fillId="0" borderId="3" xfId="0" applyFont="1" applyFill="1" applyBorder="1" applyAlignment="1" applyProtection="1">
      <alignment horizontal="center" vertical="center"/>
      <protection locked="0"/>
    </xf>
    <xf numFmtId="0" fontId="6" fillId="0" borderId="2" xfId="0" applyFont="1" applyFill="1" applyBorder="1" applyAlignment="1" applyProtection="1">
      <alignment horizontal="center" vertical="center"/>
      <protection locked="0"/>
    </xf>
    <xf numFmtId="38" fontId="6" fillId="0" borderId="24" xfId="2" applyFont="1" applyFill="1" applyBorder="1" applyAlignment="1" applyProtection="1">
      <alignment horizontal="center" vertical="center"/>
      <protection locked="0"/>
    </xf>
    <xf numFmtId="38" fontId="6" fillId="0" borderId="2" xfId="2" applyFont="1" applyFill="1" applyBorder="1" applyAlignment="1" applyProtection="1">
      <alignment horizontal="center" vertical="center"/>
      <protection locked="0"/>
    </xf>
    <xf numFmtId="0" fontId="3" fillId="0" borderId="24" xfId="0" applyFont="1" applyFill="1" applyBorder="1" applyAlignment="1" applyProtection="1">
      <alignment horizontal="center" vertical="center"/>
      <protection locked="0"/>
    </xf>
    <xf numFmtId="0" fontId="3" fillId="0" borderId="25" xfId="0" applyFont="1" applyFill="1" applyBorder="1" applyAlignment="1" applyProtection="1">
      <alignment horizontal="center" vertical="center"/>
      <protection locked="0"/>
    </xf>
    <xf numFmtId="38" fontId="3" fillId="0" borderId="2" xfId="2" applyFont="1" applyFill="1" applyBorder="1" applyAlignment="1" applyProtection="1">
      <alignment horizontal="center" vertical="center"/>
      <protection locked="0"/>
    </xf>
    <xf numFmtId="0" fontId="4" fillId="0" borderId="13" xfId="0" applyFont="1" applyFill="1" applyBorder="1" applyProtection="1">
      <alignment vertical="center"/>
      <protection locked="0"/>
    </xf>
    <xf numFmtId="0" fontId="4" fillId="0" borderId="31" xfId="0" applyFont="1" applyFill="1" applyBorder="1" applyProtection="1">
      <alignment vertical="center"/>
      <protection locked="0"/>
    </xf>
    <xf numFmtId="0" fontId="3" fillId="0" borderId="3"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38" fontId="3" fillId="0" borderId="3" xfId="2" applyFont="1" applyFill="1" applyBorder="1" applyAlignment="1" applyProtection="1">
      <alignment horizontal="center" vertical="center"/>
      <protection locked="0"/>
    </xf>
    <xf numFmtId="0" fontId="3" fillId="0" borderId="1" xfId="0" applyFont="1" applyFill="1" applyBorder="1" applyProtection="1">
      <alignment vertical="center"/>
      <protection locked="0"/>
    </xf>
    <xf numFmtId="0" fontId="3" fillId="0" borderId="6" xfId="0" applyFont="1" applyFill="1" applyBorder="1" applyAlignment="1" applyProtection="1">
      <alignment vertical="center"/>
      <protection locked="0"/>
    </xf>
    <xf numFmtId="0" fontId="3" fillId="0" borderId="5" xfId="0" applyFont="1" applyFill="1" applyBorder="1" applyAlignment="1" applyProtection="1">
      <alignment vertical="center"/>
      <protection locked="0"/>
    </xf>
    <xf numFmtId="0" fontId="3" fillId="0" borderId="4" xfId="0" applyFont="1" applyBorder="1" applyAlignment="1" applyProtection="1">
      <alignment horizontal="center" vertical="center"/>
      <protection locked="0"/>
    </xf>
    <xf numFmtId="0" fontId="3" fillId="0" borderId="2" xfId="0" applyFont="1" applyBorder="1" applyAlignment="1" applyProtection="1">
      <alignment horizontal="left" vertical="center"/>
      <protection locked="0"/>
    </xf>
    <xf numFmtId="0" fontId="3" fillId="0" borderId="24" xfId="0" applyFont="1" applyBorder="1" applyProtection="1">
      <alignment vertical="center"/>
      <protection locked="0"/>
    </xf>
    <xf numFmtId="0" fontId="3" fillId="0" borderId="22" xfId="0" applyFont="1" applyBorder="1" applyAlignment="1" applyProtection="1">
      <alignment horizontal="center" vertical="center" wrapText="1"/>
      <protection locked="0"/>
    </xf>
    <xf numFmtId="0" fontId="3" fillId="0" borderId="19" xfId="0" applyFont="1" applyBorder="1" applyAlignment="1" applyProtection="1">
      <alignment horizontal="center" vertical="center" wrapText="1"/>
      <protection locked="0"/>
    </xf>
    <xf numFmtId="0" fontId="8" fillId="0" borderId="14" xfId="0" applyFont="1" applyBorder="1" applyProtection="1">
      <alignment vertical="center"/>
      <protection locked="0"/>
    </xf>
    <xf numFmtId="0" fontId="8" fillId="0" borderId="15" xfId="0" applyFont="1" applyBorder="1" applyProtection="1">
      <alignment vertical="center"/>
      <protection locked="0"/>
    </xf>
    <xf numFmtId="0" fontId="4" fillId="0" borderId="14" xfId="0" applyFont="1" applyBorder="1" applyProtection="1">
      <alignment vertical="center"/>
      <protection locked="0"/>
    </xf>
    <xf numFmtId="0" fontId="4" fillId="0" borderId="15" xfId="0" applyFont="1" applyBorder="1" applyProtection="1">
      <alignment vertical="center"/>
      <protection locked="0"/>
    </xf>
    <xf numFmtId="0" fontId="4" fillId="0" borderId="11" xfId="0" applyFont="1" applyBorder="1" applyProtection="1">
      <alignment vertical="center"/>
      <protection locked="0"/>
    </xf>
    <xf numFmtId="0" fontId="4" fillId="0" borderId="39" xfId="0" applyFont="1" applyBorder="1" applyProtection="1">
      <alignment vertical="center"/>
      <protection locked="0"/>
    </xf>
    <xf numFmtId="0" fontId="4" fillId="0" borderId="40" xfId="0" applyFont="1" applyBorder="1" applyProtection="1">
      <alignment vertical="center"/>
      <protection locked="0"/>
    </xf>
    <xf numFmtId="0" fontId="3" fillId="0" borderId="3" xfId="0" applyFont="1" applyBorder="1" applyAlignment="1" applyProtection="1">
      <alignment vertical="center"/>
      <protection locked="0"/>
    </xf>
    <xf numFmtId="0" fontId="3" fillId="0" borderId="2" xfId="0" applyFont="1" applyBorder="1" applyAlignment="1" applyProtection="1">
      <alignment vertical="center"/>
      <protection locked="0"/>
    </xf>
    <xf numFmtId="0" fontId="3" fillId="0" borderId="1" xfId="0" applyFont="1" applyBorder="1" applyAlignment="1" applyProtection="1">
      <alignment vertical="center"/>
      <protection locked="0"/>
    </xf>
    <xf numFmtId="0" fontId="4" fillId="0" borderId="9" xfId="0" applyFont="1" applyBorder="1" applyProtection="1">
      <alignment vertical="center"/>
      <protection locked="0"/>
    </xf>
    <xf numFmtId="0" fontId="4" fillId="0" borderId="18" xfId="0" applyFont="1" applyBorder="1" applyProtection="1">
      <alignment vertical="center"/>
      <protection locked="0"/>
    </xf>
    <xf numFmtId="0" fontId="4" fillId="0" borderId="8" xfId="0" applyFont="1" applyBorder="1" applyProtection="1">
      <alignment vertical="center"/>
      <protection locked="0"/>
    </xf>
    <xf numFmtId="0" fontId="4" fillId="0" borderId="46" xfId="0" applyFont="1" applyBorder="1" applyProtection="1">
      <alignment vertical="center"/>
      <protection locked="0"/>
    </xf>
    <xf numFmtId="0" fontId="4" fillId="0" borderId="17" xfId="0" applyFont="1" applyBorder="1" applyProtection="1">
      <alignment vertical="center"/>
      <protection locked="0"/>
    </xf>
    <xf numFmtId="0" fontId="3" fillId="0" borderId="7" xfId="0" applyFont="1" applyBorder="1" applyAlignment="1" applyProtection="1">
      <alignment vertical="center" wrapText="1"/>
      <protection locked="0"/>
    </xf>
    <xf numFmtId="0" fontId="3" fillId="0" borderId="22" xfId="0" applyFont="1" applyBorder="1" applyAlignment="1" applyProtection="1">
      <alignment horizontal="center" vertical="center"/>
      <protection locked="0"/>
    </xf>
    <xf numFmtId="0" fontId="3" fillId="0" borderId="20" xfId="0" applyFont="1" applyBorder="1" applyAlignment="1" applyProtection="1">
      <alignment horizontal="center" vertical="center"/>
      <protection locked="0"/>
    </xf>
    <xf numFmtId="0" fontId="3" fillId="0" borderId="19" xfId="0" applyFont="1" applyBorder="1" applyAlignment="1" applyProtection="1">
      <alignment horizontal="center" vertical="center"/>
      <protection locked="0"/>
    </xf>
    <xf numFmtId="0" fontId="4" fillId="0" borderId="37" xfId="0" applyFont="1" applyBorder="1" applyAlignment="1" applyProtection="1">
      <alignment horizontal="center" vertical="center"/>
      <protection locked="0"/>
    </xf>
    <xf numFmtId="0" fontId="4" fillId="0" borderId="13" xfId="0" applyFont="1" applyBorder="1" applyAlignment="1" applyProtection="1">
      <alignment horizontal="center" vertical="center"/>
      <protection locked="0"/>
    </xf>
    <xf numFmtId="0" fontId="4" fillId="0" borderId="13" xfId="0" applyFont="1" applyBorder="1" applyAlignment="1" applyProtection="1">
      <alignment horizontal="center" vertical="center" wrapText="1"/>
      <protection locked="0"/>
    </xf>
    <xf numFmtId="0" fontId="4" fillId="0" borderId="31" xfId="0" applyFont="1" applyBorder="1" applyAlignment="1" applyProtection="1">
      <alignment horizontal="center" vertical="center" wrapText="1"/>
      <protection locked="0"/>
    </xf>
    <xf numFmtId="0" fontId="3" fillId="0" borderId="37" xfId="0" applyFont="1" applyBorder="1" applyAlignment="1" applyProtection="1">
      <alignment horizontal="center" vertical="center"/>
      <protection locked="0"/>
    </xf>
    <xf numFmtId="0" fontId="3" fillId="0" borderId="31"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18"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17" xfId="0" applyFont="1" applyBorder="1" applyAlignment="1" applyProtection="1">
      <alignment horizontal="center" vertical="center" wrapText="1"/>
      <protection locked="0"/>
    </xf>
    <xf numFmtId="0" fontId="3" fillId="0" borderId="29" xfId="0" applyFont="1" applyBorder="1" applyAlignment="1" applyProtection="1">
      <alignment horizontal="center" vertical="center"/>
      <protection locked="0"/>
    </xf>
    <xf numFmtId="0" fontId="3" fillId="0" borderId="24" xfId="0" applyFont="1" applyBorder="1" applyAlignment="1" applyProtection="1">
      <alignment vertical="center" wrapText="1"/>
      <protection locked="0"/>
    </xf>
    <xf numFmtId="0" fontId="3" fillId="0" borderId="2" xfId="0" applyFont="1" applyBorder="1" applyAlignment="1" applyProtection="1">
      <alignment vertical="center" wrapText="1"/>
      <protection locked="0"/>
    </xf>
    <xf numFmtId="0" fontId="3" fillId="0" borderId="1" xfId="0" applyFont="1" applyBorder="1" applyAlignment="1" applyProtection="1">
      <alignment vertical="center" wrapText="1"/>
      <protection locked="0"/>
    </xf>
    <xf numFmtId="49" fontId="3" fillId="0" borderId="6" xfId="0" applyNumberFormat="1" applyFont="1" applyBorder="1" applyAlignment="1" applyProtection="1">
      <alignment horizontal="center" vertical="center" wrapText="1"/>
      <protection locked="0"/>
    </xf>
    <xf numFmtId="49" fontId="3" fillId="0" borderId="19" xfId="0" applyNumberFormat="1" applyFont="1" applyBorder="1" applyAlignment="1" applyProtection="1">
      <alignment horizontal="center" vertical="center" wrapText="1"/>
      <protection locked="0"/>
    </xf>
    <xf numFmtId="49" fontId="3" fillId="0" borderId="2" xfId="0" applyNumberFormat="1" applyFont="1" applyBorder="1" applyAlignment="1" applyProtection="1">
      <alignment horizontal="center" vertical="center" wrapText="1"/>
      <protection locked="0"/>
    </xf>
    <xf numFmtId="49" fontId="3" fillId="0" borderId="1" xfId="0" applyNumberFormat="1" applyFont="1" applyBorder="1" applyAlignment="1" applyProtection="1">
      <alignment horizontal="center" vertical="center" wrapText="1"/>
      <protection locked="0"/>
    </xf>
    <xf numFmtId="0" fontId="4" fillId="0" borderId="2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3" fillId="0" borderId="39" xfId="0" applyFont="1" applyBorder="1" applyAlignment="1" applyProtection="1">
      <alignment horizontal="center" vertical="center"/>
      <protection locked="0"/>
    </xf>
    <xf numFmtId="0" fontId="3" fillId="0" borderId="40"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4" fillId="0" borderId="10" xfId="0" applyFont="1" applyBorder="1" applyProtection="1">
      <alignment vertical="center"/>
      <protection locked="0"/>
    </xf>
    <xf numFmtId="0" fontId="3" fillId="0" borderId="16" xfId="0" applyFont="1" applyBorder="1" applyProtection="1">
      <alignment vertical="center"/>
      <protection locked="0"/>
    </xf>
    <xf numFmtId="0" fontId="3" fillId="0" borderId="15" xfId="0" applyFont="1" applyBorder="1" applyProtection="1">
      <alignment vertical="center"/>
      <protection locked="0"/>
    </xf>
    <xf numFmtId="0" fontId="3" fillId="0" borderId="15"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4" fillId="0" borderId="12" xfId="0" applyFont="1" applyBorder="1" applyProtection="1">
      <alignment vertical="center"/>
      <protection locked="0"/>
    </xf>
    <xf numFmtId="0" fontId="3" fillId="0" borderId="44" xfId="0" applyFont="1" applyBorder="1" applyProtection="1">
      <alignment vertical="center"/>
      <protection locked="0"/>
    </xf>
    <xf numFmtId="0" fontId="3" fillId="0" borderId="40" xfId="0" applyFont="1" applyBorder="1" applyProtection="1">
      <alignment vertical="center"/>
      <protection locked="0"/>
    </xf>
    <xf numFmtId="0" fontId="3" fillId="0" borderId="48" xfId="0" applyFont="1" applyBorder="1" applyProtection="1">
      <alignment vertical="center"/>
      <protection locked="0"/>
    </xf>
    <xf numFmtId="0" fontId="3" fillId="0" borderId="8" xfId="0" applyFont="1" applyBorder="1" applyProtection="1">
      <alignment vertical="center"/>
      <protection locked="0"/>
    </xf>
    <xf numFmtId="0" fontId="3" fillId="0" borderId="46" xfId="0" applyFont="1" applyBorder="1" applyProtection="1">
      <alignment vertical="center"/>
      <protection locked="0"/>
    </xf>
    <xf numFmtId="0" fontId="3" fillId="0" borderId="43" xfId="0" applyFont="1" applyBorder="1" applyAlignment="1" applyProtection="1">
      <alignment horizontal="center" vertical="center"/>
      <protection locked="0"/>
    </xf>
    <xf numFmtId="0" fontId="3" fillId="0" borderId="18" xfId="0" applyFont="1" applyBorder="1" applyProtection="1">
      <alignment vertical="center"/>
      <protection locked="0"/>
    </xf>
    <xf numFmtId="0" fontId="4" fillId="0" borderId="18"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46"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0" xfId="0" applyFont="1" applyProtection="1">
      <alignment vertical="center"/>
      <protection locked="0"/>
    </xf>
    <xf numFmtId="0" fontId="6" fillId="4" borderId="39" xfId="0" applyFont="1" applyFill="1" applyBorder="1" applyAlignment="1" applyProtection="1">
      <alignment horizontal="center" vertical="center"/>
    </xf>
    <xf numFmtId="0" fontId="6" fillId="4" borderId="10" xfId="0" applyFont="1" applyFill="1" applyBorder="1" applyAlignment="1" applyProtection="1">
      <alignment horizontal="center" vertical="center"/>
    </xf>
    <xf numFmtId="0" fontId="6" fillId="4" borderId="40" xfId="0" applyFont="1" applyFill="1" applyBorder="1" applyAlignment="1" applyProtection="1">
      <alignment horizontal="center" vertical="center"/>
    </xf>
    <xf numFmtId="0" fontId="6" fillId="4" borderId="9" xfId="0" applyFont="1" applyFill="1" applyBorder="1" applyAlignment="1" applyProtection="1">
      <alignment horizontal="center" vertical="center"/>
    </xf>
    <xf numFmtId="20" fontId="6" fillId="4" borderId="8" xfId="0" applyNumberFormat="1" applyFont="1" applyFill="1" applyBorder="1" applyAlignment="1" applyProtection="1">
      <alignment vertical="center" wrapText="1"/>
    </xf>
    <xf numFmtId="0" fontId="6" fillId="4" borderId="18" xfId="0" applyFont="1" applyFill="1" applyBorder="1" applyAlignment="1" applyProtection="1">
      <alignment vertical="center" wrapText="1"/>
    </xf>
    <xf numFmtId="0" fontId="6" fillId="4" borderId="8" xfId="0" applyFont="1" applyFill="1" applyBorder="1" applyAlignment="1" applyProtection="1">
      <alignment vertical="center" wrapText="1"/>
    </xf>
    <xf numFmtId="0" fontId="6" fillId="4" borderId="46" xfId="0" applyFont="1" applyFill="1" applyBorder="1" applyAlignment="1" applyProtection="1">
      <alignment vertical="center" wrapText="1"/>
    </xf>
    <xf numFmtId="0" fontId="6" fillId="4" borderId="17" xfId="0" applyFont="1" applyFill="1" applyBorder="1" applyAlignment="1" applyProtection="1">
      <alignment vertical="center" wrapText="1"/>
    </xf>
    <xf numFmtId="0" fontId="6" fillId="0" borderId="13" xfId="0" applyFont="1" applyBorder="1" applyAlignment="1" applyProtection="1">
      <alignment horizontal="center" vertical="center"/>
      <protection locked="0"/>
    </xf>
    <xf numFmtId="0" fontId="6" fillId="0" borderId="13" xfId="0" applyFont="1" applyBorder="1" applyProtection="1">
      <alignment vertical="center"/>
      <protection locked="0"/>
    </xf>
    <xf numFmtId="0" fontId="6" fillId="0" borderId="4" xfId="0" applyFont="1" applyBorder="1" applyAlignment="1" applyProtection="1">
      <alignment horizontal="center" vertical="center" wrapText="1"/>
      <protection locked="0"/>
    </xf>
    <xf numFmtId="0" fontId="6" fillId="0" borderId="16" xfId="0" applyFont="1" applyFill="1" applyBorder="1" applyAlignment="1" applyProtection="1">
      <alignment vertical="center"/>
      <protection locked="0"/>
    </xf>
    <xf numFmtId="0" fontId="6" fillId="0" borderId="12" xfId="0" applyFont="1" applyFill="1" applyBorder="1" applyAlignment="1" applyProtection="1">
      <alignment vertical="center"/>
      <protection locked="0"/>
    </xf>
    <xf numFmtId="3" fontId="6" fillId="0" borderId="12" xfId="0" applyNumberFormat="1" applyFont="1" applyFill="1" applyBorder="1" applyAlignment="1" applyProtection="1">
      <alignment horizontal="center" vertical="center"/>
    </xf>
    <xf numFmtId="0" fontId="6" fillId="0" borderId="12" xfId="0" applyFont="1" applyFill="1" applyBorder="1" applyAlignment="1" applyProtection="1">
      <alignment horizontal="left" vertical="center"/>
      <protection locked="0"/>
    </xf>
    <xf numFmtId="0" fontId="6" fillId="0" borderId="11" xfId="0" applyFont="1" applyFill="1" applyBorder="1" applyAlignment="1" applyProtection="1">
      <alignment horizontal="left" vertical="center"/>
      <protection locked="0"/>
    </xf>
    <xf numFmtId="0" fontId="6" fillId="4" borderId="30" xfId="0" applyFont="1" applyFill="1" applyBorder="1" applyAlignment="1" applyProtection="1">
      <alignment horizontal="center" vertical="center" wrapText="1"/>
    </xf>
    <xf numFmtId="0" fontId="6" fillId="4" borderId="27" xfId="0" applyFont="1" applyFill="1" applyBorder="1" applyAlignment="1" applyProtection="1">
      <alignment horizontal="center" vertical="center" wrapText="1"/>
    </xf>
    <xf numFmtId="0" fontId="6" fillId="4" borderId="42" xfId="0" applyFont="1" applyFill="1" applyBorder="1" applyAlignment="1" applyProtection="1">
      <alignment horizontal="center" vertical="center" wrapText="1"/>
    </xf>
    <xf numFmtId="0" fontId="6" fillId="4" borderId="20" xfId="0" applyFont="1" applyFill="1" applyBorder="1" applyAlignment="1" applyProtection="1">
      <alignment horizontal="center" vertical="center" wrapText="1"/>
    </xf>
    <xf numFmtId="0" fontId="6" fillId="4" borderId="6" xfId="0" applyFont="1" applyFill="1" applyBorder="1" applyAlignment="1" applyProtection="1">
      <alignment horizontal="center" vertical="center" wrapText="1"/>
    </xf>
    <xf numFmtId="0" fontId="6" fillId="4" borderId="19" xfId="0" applyFont="1" applyFill="1" applyBorder="1" applyAlignment="1" applyProtection="1">
      <alignment horizontal="center" vertical="center" wrapText="1"/>
    </xf>
    <xf numFmtId="0" fontId="9" fillId="0" borderId="21" xfId="1" applyFont="1" applyBorder="1" applyAlignment="1" applyProtection="1">
      <alignment horizontal="center" vertical="center"/>
      <protection locked="0"/>
    </xf>
    <xf numFmtId="0" fontId="9" fillId="0" borderId="0" xfId="1" applyFont="1" applyBorder="1" applyAlignment="1" applyProtection="1">
      <alignment horizontal="center" vertical="center"/>
      <protection locked="0"/>
    </xf>
    <xf numFmtId="0" fontId="12" fillId="0" borderId="10" xfId="1" applyFont="1" applyBorder="1" applyAlignment="1" applyProtection="1">
      <alignment horizontal="center" vertical="center"/>
      <protection locked="0"/>
    </xf>
    <xf numFmtId="0" fontId="20" fillId="3" borderId="0" xfId="0" applyFont="1" applyFill="1" applyAlignment="1">
      <alignment vertical="center" wrapText="1"/>
    </xf>
    <xf numFmtId="0" fontId="16" fillId="3" borderId="0" xfId="0" applyFont="1" applyFill="1" applyBorder="1" applyAlignment="1" applyProtection="1">
      <alignment vertical="center" wrapText="1"/>
      <protection locked="0"/>
    </xf>
    <xf numFmtId="0" fontId="20" fillId="3" borderId="0" xfId="0" applyFont="1" applyFill="1" applyAlignment="1" applyProtection="1">
      <alignment horizontal="center" vertical="center"/>
      <protection locked="0"/>
    </xf>
    <xf numFmtId="0" fontId="20" fillId="3" borderId="0" xfId="0" applyFont="1" applyFill="1" applyAlignment="1">
      <alignment horizontal="center" vertical="center"/>
    </xf>
    <xf numFmtId="38" fontId="20" fillId="3" borderId="0" xfId="2" applyFont="1" applyFill="1" applyBorder="1" applyAlignment="1">
      <alignment horizontal="center" vertical="center"/>
    </xf>
    <xf numFmtId="0" fontId="20" fillId="3" borderId="0" xfId="0" applyFont="1" applyFill="1" applyAlignment="1">
      <alignment horizontal="left" vertical="center" wrapText="1"/>
    </xf>
    <xf numFmtId="0" fontId="20" fillId="3" borderId="0" xfId="0" applyFont="1" applyFill="1" applyAlignment="1">
      <alignment vertical="center"/>
    </xf>
    <xf numFmtId="38" fontId="20" fillId="3" borderId="0" xfId="2" applyFont="1" applyFill="1" applyBorder="1" applyAlignment="1" applyProtection="1">
      <alignment horizontal="center" vertical="center"/>
    </xf>
    <xf numFmtId="0" fontId="20" fillId="3" borderId="0" xfId="0" applyFont="1" applyFill="1" applyAlignment="1">
      <alignment horizontal="left" vertical="center"/>
    </xf>
    <xf numFmtId="38" fontId="20" fillId="3" borderId="0" xfId="2" applyFont="1" applyFill="1" applyBorder="1" applyAlignment="1" applyProtection="1">
      <alignment horizontal="center" vertical="center"/>
      <protection locked="0"/>
    </xf>
    <xf numFmtId="0" fontId="3" fillId="0" borderId="0" xfId="0" applyFont="1" applyAlignment="1" applyProtection="1">
      <alignment horizontal="center" vertical="center"/>
    </xf>
    <xf numFmtId="0" fontId="3" fillId="0" borderId="0" xfId="0" applyFont="1" applyProtection="1">
      <alignment vertical="center"/>
    </xf>
    <xf numFmtId="0" fontId="20" fillId="3" borderId="0" xfId="0" applyFont="1" applyFill="1" applyBorder="1" applyAlignment="1">
      <alignment horizontal="center" vertical="center"/>
    </xf>
    <xf numFmtId="0" fontId="20" fillId="3" borderId="0" xfId="0" applyNumberFormat="1" applyFont="1" applyFill="1" applyAlignment="1" applyProtection="1">
      <alignment horizontal="right" vertical="center"/>
      <protection locked="0"/>
    </xf>
    <xf numFmtId="0" fontId="20" fillId="3" borderId="0" xfId="0" applyFont="1" applyFill="1" applyAlignment="1">
      <alignment horizontal="left" vertical="center" shrinkToFit="1"/>
    </xf>
    <xf numFmtId="10" fontId="20" fillId="3" borderId="0" xfId="6" applyNumberFormat="1" applyFont="1" applyFill="1" applyAlignment="1">
      <alignment horizontal="center" vertical="center"/>
    </xf>
    <xf numFmtId="0" fontId="3" fillId="0" borderId="39" xfId="0" applyFont="1" applyFill="1" applyBorder="1" applyAlignment="1" applyProtection="1">
      <alignment horizontal="center" vertical="center"/>
    </xf>
    <xf numFmtId="0" fontId="3" fillId="0" borderId="10" xfId="0" applyFont="1" applyFill="1" applyBorder="1" applyAlignment="1" applyProtection="1">
      <alignment horizontal="center" vertical="center"/>
    </xf>
    <xf numFmtId="0" fontId="3" fillId="0" borderId="40" xfId="0" applyFont="1" applyFill="1" applyBorder="1" applyAlignment="1" applyProtection="1">
      <alignment horizontal="center" vertical="center"/>
    </xf>
    <xf numFmtId="0" fontId="3" fillId="0" borderId="9" xfId="0" applyFont="1" applyFill="1" applyBorder="1" applyAlignment="1" applyProtection="1">
      <alignment horizontal="center" vertical="center"/>
    </xf>
    <xf numFmtId="0" fontId="3" fillId="0" borderId="24" xfId="0" applyFont="1" applyFill="1" applyBorder="1" applyAlignment="1" applyProtection="1">
      <alignment vertical="center"/>
      <protection locked="0"/>
    </xf>
    <xf numFmtId="0" fontId="3" fillId="0" borderId="2" xfId="0" applyFont="1" applyFill="1" applyBorder="1" applyAlignment="1" applyProtection="1">
      <alignment vertical="center"/>
      <protection locked="0"/>
    </xf>
    <xf numFmtId="0" fontId="3" fillId="0" borderId="25" xfId="0" applyFont="1" applyFill="1" applyBorder="1" applyAlignment="1" applyProtection="1">
      <alignment vertical="center"/>
      <protection locked="0"/>
    </xf>
    <xf numFmtId="0" fontId="3" fillId="0" borderId="1" xfId="0" applyFont="1" applyFill="1" applyBorder="1" applyAlignment="1" applyProtection="1">
      <alignment vertical="center"/>
      <protection locked="0"/>
    </xf>
    <xf numFmtId="0" fontId="3" fillId="0" borderId="13" xfId="0" applyFont="1" applyBorder="1" applyAlignment="1" applyProtection="1">
      <alignment horizontal="center" vertical="center"/>
    </xf>
    <xf numFmtId="0" fontId="3" fillId="0" borderId="13" xfId="0" applyFont="1" applyBorder="1" applyProtection="1">
      <alignment vertical="center"/>
    </xf>
    <xf numFmtId="0" fontId="3" fillId="0" borderId="4" xfId="0" applyFont="1" applyBorder="1" applyAlignment="1" applyProtection="1">
      <alignment horizontal="center" vertical="center" wrapText="1"/>
    </xf>
    <xf numFmtId="0" fontId="3" fillId="0" borderId="16" xfId="0" applyFont="1" applyFill="1" applyBorder="1" applyAlignment="1" applyProtection="1">
      <alignment vertical="center"/>
    </xf>
    <xf numFmtId="0" fontId="3" fillId="0" borderId="12" xfId="0" applyFont="1" applyFill="1" applyBorder="1" applyAlignment="1" applyProtection="1">
      <alignment vertical="center"/>
    </xf>
    <xf numFmtId="0" fontId="3" fillId="0" borderId="14" xfId="0" applyFont="1" applyFill="1" applyBorder="1" applyAlignment="1" applyProtection="1">
      <alignment horizontal="center" vertical="center"/>
      <protection locked="0"/>
    </xf>
    <xf numFmtId="0" fontId="3" fillId="0" borderId="12" xfId="0" applyFont="1" applyFill="1" applyBorder="1" applyAlignment="1" applyProtection="1">
      <alignment horizontal="center" vertical="center"/>
      <protection locked="0"/>
    </xf>
    <xf numFmtId="0" fontId="3" fillId="0" borderId="12" xfId="0" applyFont="1" applyFill="1" applyBorder="1" applyAlignment="1" applyProtection="1">
      <alignment horizontal="left" vertical="center"/>
    </xf>
    <xf numFmtId="0" fontId="3" fillId="0" borderId="11" xfId="0" applyFont="1" applyFill="1" applyBorder="1" applyAlignment="1" applyProtection="1">
      <alignment horizontal="left" vertical="center"/>
    </xf>
    <xf numFmtId="0" fontId="3" fillId="0" borderId="30" xfId="0" applyFont="1" applyBorder="1" applyAlignment="1" applyProtection="1">
      <alignment vertical="center"/>
    </xf>
    <xf numFmtId="0" fontId="3" fillId="0" borderId="27" xfId="0" applyFont="1" applyBorder="1" applyAlignment="1" applyProtection="1">
      <alignment vertical="center"/>
    </xf>
    <xf numFmtId="0" fontId="3" fillId="0" borderId="42" xfId="0" applyFont="1" applyBorder="1" applyAlignment="1" applyProtection="1">
      <alignment vertical="center"/>
    </xf>
    <xf numFmtId="0" fontId="3" fillId="0" borderId="20" xfId="0" applyFont="1" applyBorder="1" applyAlignment="1" applyProtection="1">
      <alignment vertical="center"/>
    </xf>
    <xf numFmtId="0" fontId="3" fillId="0" borderId="6" xfId="0" applyFont="1" applyBorder="1" applyAlignment="1" applyProtection="1">
      <alignment vertical="center"/>
    </xf>
    <xf numFmtId="0" fontId="3" fillId="0" borderId="19" xfId="0" applyFont="1" applyBorder="1" applyAlignment="1" applyProtection="1">
      <alignment vertical="center"/>
    </xf>
    <xf numFmtId="0" fontId="3" fillId="0" borderId="54" xfId="0" applyFont="1" applyFill="1" applyBorder="1" applyAlignment="1" applyProtection="1">
      <alignment horizontal="center" vertical="center"/>
    </xf>
    <xf numFmtId="0" fontId="3" fillId="4" borderId="23" xfId="0" applyFont="1" applyFill="1" applyBorder="1" applyAlignment="1" applyProtection="1">
      <alignment horizontal="center" vertical="center"/>
    </xf>
    <xf numFmtId="0" fontId="3" fillId="4" borderId="13" xfId="0" applyFont="1" applyFill="1" applyBorder="1" applyAlignment="1" applyProtection="1">
      <alignment horizontal="center" vertical="center"/>
    </xf>
    <xf numFmtId="0" fontId="3" fillId="4" borderId="31" xfId="0" applyFont="1" applyFill="1" applyBorder="1" applyAlignment="1" applyProtection="1">
      <alignment horizontal="center" vertical="center"/>
    </xf>
    <xf numFmtId="0" fontId="3" fillId="4" borderId="21" xfId="0" applyFont="1" applyFill="1" applyBorder="1" applyAlignment="1" applyProtection="1">
      <alignment horizontal="center" vertical="center"/>
    </xf>
    <xf numFmtId="0" fontId="3" fillId="4" borderId="0" xfId="0" applyFont="1" applyFill="1" applyAlignment="1" applyProtection="1">
      <alignment horizontal="center" vertical="center"/>
    </xf>
    <xf numFmtId="0" fontId="3" fillId="4" borderId="20" xfId="0" applyFont="1" applyFill="1" applyBorder="1" applyAlignment="1" applyProtection="1">
      <alignment horizontal="center" vertical="center"/>
    </xf>
    <xf numFmtId="0" fontId="3" fillId="4" borderId="6" xfId="0" applyFont="1" applyFill="1" applyBorder="1" applyAlignment="1" applyProtection="1">
      <alignment horizontal="center" vertical="center"/>
    </xf>
    <xf numFmtId="0" fontId="3" fillId="4" borderId="5" xfId="0" applyFont="1" applyFill="1" applyBorder="1" applyAlignment="1" applyProtection="1">
      <alignment horizontal="center" vertical="center"/>
    </xf>
    <xf numFmtId="0" fontId="3" fillId="4" borderId="39" xfId="0" applyFont="1" applyFill="1" applyBorder="1" applyAlignment="1" applyProtection="1">
      <alignment horizontal="center" vertical="center"/>
    </xf>
    <xf numFmtId="0" fontId="3" fillId="4" borderId="40" xfId="0" applyFont="1" applyFill="1" applyBorder="1" applyAlignment="1" applyProtection="1">
      <alignment horizontal="center" vertical="center"/>
    </xf>
    <xf numFmtId="0" fontId="3" fillId="4" borderId="9" xfId="0" applyFont="1" applyFill="1" applyBorder="1" applyAlignment="1" applyProtection="1">
      <alignment horizontal="center" vertical="center"/>
    </xf>
    <xf numFmtId="0" fontId="9" fillId="4" borderId="21" xfId="1" applyFont="1" applyFill="1" applyBorder="1" applyAlignment="1" applyProtection="1">
      <alignment horizontal="center" vertical="center"/>
    </xf>
    <xf numFmtId="0" fontId="9" fillId="4" borderId="0" xfId="1" applyFont="1" applyFill="1" applyBorder="1" applyAlignment="1" applyProtection="1">
      <alignment horizontal="center" vertical="center"/>
    </xf>
    <xf numFmtId="0" fontId="12" fillId="4" borderId="10" xfId="1" applyFont="1" applyFill="1" applyBorder="1" applyAlignment="1" applyProtection="1">
      <alignment horizontal="center" vertical="center"/>
    </xf>
    <xf numFmtId="0" fontId="3" fillId="4" borderId="44" xfId="0" applyFont="1" applyFill="1" applyBorder="1" applyProtection="1">
      <alignment vertical="center"/>
    </xf>
    <xf numFmtId="0" fontId="3" fillId="4" borderId="10" xfId="0" applyFont="1" applyFill="1" applyBorder="1" applyProtection="1">
      <alignment vertical="center"/>
    </xf>
    <xf numFmtId="0" fontId="3" fillId="4" borderId="40" xfId="0" applyFont="1" applyFill="1" applyBorder="1" applyProtection="1">
      <alignment vertical="center"/>
    </xf>
    <xf numFmtId="0" fontId="4" fillId="4" borderId="10" xfId="0" applyFont="1" applyFill="1" applyBorder="1" applyProtection="1">
      <alignment vertical="center"/>
    </xf>
    <xf numFmtId="0" fontId="4" fillId="4" borderId="9" xfId="0" applyFont="1" applyFill="1" applyBorder="1" applyProtection="1">
      <alignment vertical="center"/>
    </xf>
    <xf numFmtId="0" fontId="3" fillId="4" borderId="16" xfId="0" applyFont="1" applyFill="1" applyBorder="1" applyProtection="1">
      <alignment vertical="center"/>
    </xf>
    <xf numFmtId="0" fontId="3" fillId="4" borderId="12" xfId="0" applyFont="1" applyFill="1" applyBorder="1" applyProtection="1">
      <alignment vertical="center"/>
    </xf>
    <xf numFmtId="0" fontId="3" fillId="4" borderId="15" xfId="0" applyFont="1" applyFill="1" applyBorder="1" applyProtection="1">
      <alignment vertical="center"/>
    </xf>
    <xf numFmtId="0" fontId="3" fillId="4" borderId="12" xfId="0" applyFont="1" applyFill="1" applyBorder="1" applyAlignment="1" applyProtection="1">
      <alignment horizontal="center" vertical="center"/>
    </xf>
    <xf numFmtId="0" fontId="3" fillId="4" borderId="15" xfId="0" applyFont="1" applyFill="1" applyBorder="1" applyAlignment="1" applyProtection="1">
      <alignment horizontal="center" vertical="center"/>
    </xf>
    <xf numFmtId="0" fontId="3" fillId="4" borderId="14" xfId="0" applyFont="1" applyFill="1" applyBorder="1" applyAlignment="1" applyProtection="1">
      <alignment horizontal="center" vertical="center"/>
    </xf>
    <xf numFmtId="0" fontId="3" fillId="4" borderId="11" xfId="0" applyFont="1" applyFill="1" applyBorder="1" applyAlignment="1" applyProtection="1">
      <alignment horizontal="center" vertical="center"/>
    </xf>
    <xf numFmtId="0" fontId="4" fillId="4" borderId="12" xfId="0" applyFont="1" applyFill="1" applyBorder="1" applyProtection="1">
      <alignment vertical="center"/>
    </xf>
    <xf numFmtId="0" fontId="4" fillId="4" borderId="11" xfId="0" applyFont="1" applyFill="1" applyBorder="1" applyProtection="1">
      <alignment vertical="center"/>
    </xf>
    <xf numFmtId="0" fontId="3" fillId="4" borderId="48" xfId="0" applyFont="1" applyFill="1" applyBorder="1" applyProtection="1">
      <alignment vertical="center"/>
    </xf>
    <xf numFmtId="0" fontId="3" fillId="4" borderId="8" xfId="0" applyFont="1" applyFill="1" applyBorder="1" applyProtection="1">
      <alignment vertical="center"/>
    </xf>
    <xf numFmtId="0" fontId="3" fillId="4" borderId="46" xfId="0" applyFont="1" applyFill="1" applyBorder="1" applyProtection="1">
      <alignment vertical="center"/>
    </xf>
    <xf numFmtId="0" fontId="3" fillId="4" borderId="7" xfId="0" applyFont="1" applyFill="1" applyBorder="1" applyAlignment="1" applyProtection="1">
      <alignment horizontal="center" vertical="center"/>
    </xf>
    <xf numFmtId="0" fontId="3" fillId="4" borderId="43" xfId="0" applyFont="1" applyFill="1" applyBorder="1" applyAlignment="1" applyProtection="1">
      <alignment horizontal="center" vertical="center"/>
    </xf>
    <xf numFmtId="0" fontId="4" fillId="4" borderId="8" xfId="0" applyFont="1" applyFill="1" applyBorder="1" applyProtection="1">
      <alignment vertical="center"/>
    </xf>
    <xf numFmtId="0" fontId="4" fillId="4" borderId="17" xfId="0" applyFont="1" applyFill="1" applyBorder="1" applyProtection="1">
      <alignment vertical="center"/>
    </xf>
    <xf numFmtId="0" fontId="3" fillId="4" borderId="21" xfId="0" applyFont="1" applyFill="1" applyBorder="1" applyAlignment="1" applyProtection="1">
      <alignment horizontal="center" vertical="center" wrapText="1"/>
    </xf>
    <xf numFmtId="0" fontId="3" fillId="4" borderId="0" xfId="0" applyFont="1" applyFill="1" applyAlignment="1" applyProtection="1">
      <alignment horizontal="center" vertical="center" wrapText="1"/>
    </xf>
    <xf numFmtId="0" fontId="3" fillId="4" borderId="29" xfId="0" applyFont="1" applyFill="1" applyBorder="1" applyAlignment="1" applyProtection="1">
      <alignment horizontal="center" vertical="center" wrapText="1"/>
    </xf>
    <xf numFmtId="0" fontId="3" fillId="4" borderId="20" xfId="0" applyFont="1" applyFill="1" applyBorder="1" applyAlignment="1" applyProtection="1">
      <alignment horizontal="center" vertical="center" wrapText="1"/>
    </xf>
    <xf numFmtId="0" fontId="3" fillId="4" borderId="6" xfId="0" applyFont="1" applyFill="1" applyBorder="1" applyAlignment="1" applyProtection="1">
      <alignment horizontal="center" vertical="center" wrapText="1"/>
    </xf>
    <xf numFmtId="0" fontId="3" fillId="4" borderId="5" xfId="0" applyFont="1" applyFill="1" applyBorder="1" applyAlignment="1" applyProtection="1">
      <alignment horizontal="center" vertical="center" wrapText="1"/>
    </xf>
    <xf numFmtId="0" fontId="3" fillId="4" borderId="13" xfId="0" applyFont="1" applyFill="1" applyBorder="1" applyProtection="1">
      <alignment vertical="center"/>
    </xf>
    <xf numFmtId="0" fontId="3" fillId="4" borderId="31" xfId="0" applyFont="1" applyFill="1" applyBorder="1" applyProtection="1">
      <alignment vertical="center"/>
    </xf>
    <xf numFmtId="0" fontId="3" fillId="4" borderId="6" xfId="0" applyFont="1" applyFill="1" applyBorder="1" applyProtection="1">
      <alignment vertical="center"/>
    </xf>
    <xf numFmtId="0" fontId="3" fillId="4" borderId="0" xfId="0" applyFont="1" applyFill="1" applyProtection="1">
      <alignment vertical="center"/>
    </xf>
    <xf numFmtId="0" fontId="3" fillId="4" borderId="29" xfId="0" applyFont="1" applyFill="1" applyBorder="1" applyProtection="1">
      <alignment vertical="center"/>
    </xf>
    <xf numFmtId="0" fontId="3" fillId="4" borderId="29" xfId="0" applyFont="1" applyFill="1" applyBorder="1" applyAlignment="1" applyProtection="1">
      <alignment horizontal="center" vertical="center"/>
    </xf>
    <xf numFmtId="0" fontId="3" fillId="4" borderId="3" xfId="0" applyFont="1" applyFill="1" applyBorder="1" applyAlignment="1" applyProtection="1">
      <alignment horizontal="center" vertical="center"/>
    </xf>
    <xf numFmtId="0" fontId="3" fillId="4" borderId="25" xfId="0" applyFont="1" applyFill="1" applyBorder="1" applyAlignment="1" applyProtection="1">
      <alignment horizontal="center" vertical="center"/>
    </xf>
    <xf numFmtId="0" fontId="3" fillId="4" borderId="24" xfId="0" applyFont="1" applyFill="1" applyBorder="1" applyAlignment="1" applyProtection="1">
      <alignment vertical="center" wrapText="1"/>
    </xf>
    <xf numFmtId="0" fontId="3" fillId="4" borderId="2" xfId="0" applyFont="1" applyFill="1" applyBorder="1" applyAlignment="1" applyProtection="1">
      <alignment vertical="center" wrapText="1"/>
    </xf>
    <xf numFmtId="0" fontId="3" fillId="4" borderId="1" xfId="0" applyFont="1" applyFill="1" applyBorder="1" applyAlignment="1" applyProtection="1">
      <alignment vertical="center" wrapText="1"/>
    </xf>
    <xf numFmtId="49" fontId="3" fillId="4" borderId="6" xfId="0" applyNumberFormat="1" applyFont="1" applyFill="1" applyBorder="1" applyAlignment="1" applyProtection="1">
      <alignment horizontal="center" vertical="center" wrapText="1"/>
    </xf>
    <xf numFmtId="49" fontId="3" fillId="4" borderId="19" xfId="0" applyNumberFormat="1" applyFont="1" applyFill="1" applyBorder="1" applyAlignment="1" applyProtection="1">
      <alignment horizontal="center" vertical="center" wrapText="1"/>
    </xf>
    <xf numFmtId="0" fontId="3" fillId="4" borderId="2" xfId="0" applyFont="1" applyFill="1" applyBorder="1" applyAlignment="1" applyProtection="1">
      <alignment horizontal="center" vertical="center" wrapText="1"/>
    </xf>
    <xf numFmtId="0" fontId="3" fillId="4" borderId="1" xfId="0" applyFont="1" applyFill="1" applyBorder="1" applyAlignment="1" applyProtection="1">
      <alignment horizontal="center" vertical="center" wrapText="1"/>
    </xf>
    <xf numFmtId="0" fontId="4" fillId="4" borderId="24" xfId="0" applyFont="1" applyFill="1" applyBorder="1" applyAlignment="1" applyProtection="1">
      <alignment horizontal="center" vertical="center"/>
    </xf>
    <xf numFmtId="0" fontId="4" fillId="4" borderId="2" xfId="0" applyFont="1" applyFill="1" applyBorder="1" applyAlignment="1" applyProtection="1">
      <alignment horizontal="center" vertical="center"/>
    </xf>
    <xf numFmtId="0" fontId="4" fillId="4" borderId="1" xfId="0" applyFont="1" applyFill="1" applyBorder="1" applyAlignment="1" applyProtection="1">
      <alignment horizontal="center" vertical="center"/>
    </xf>
    <xf numFmtId="0" fontId="4" fillId="4" borderId="18" xfId="0" applyFont="1" applyFill="1" applyBorder="1" applyProtection="1">
      <alignment vertical="center"/>
    </xf>
    <xf numFmtId="0" fontId="3" fillId="4" borderId="24" xfId="0" applyFont="1" applyFill="1" applyBorder="1" applyProtection="1">
      <alignment vertical="center"/>
    </xf>
    <xf numFmtId="0" fontId="3" fillId="4" borderId="2" xfId="0" applyFont="1" applyFill="1" applyBorder="1" applyProtection="1">
      <alignment vertical="center"/>
    </xf>
    <xf numFmtId="0" fontId="3" fillId="4" borderId="2" xfId="0" applyFont="1" applyFill="1" applyBorder="1" applyAlignment="1" applyProtection="1">
      <alignment horizontal="center" vertical="center"/>
    </xf>
    <xf numFmtId="0" fontId="3" fillId="4" borderId="7" xfId="0" applyFont="1" applyFill="1" applyBorder="1" applyAlignment="1" applyProtection="1">
      <alignment vertical="center" wrapText="1"/>
    </xf>
    <xf numFmtId="0" fontId="3" fillId="4" borderId="6" xfId="0" applyFont="1" applyFill="1" applyBorder="1" applyAlignment="1" applyProtection="1">
      <alignment vertical="center" wrapText="1"/>
    </xf>
    <xf numFmtId="0" fontId="3" fillId="4" borderId="5" xfId="0" applyFont="1" applyFill="1" applyBorder="1" applyAlignment="1" applyProtection="1">
      <alignment vertical="center" wrapText="1"/>
    </xf>
    <xf numFmtId="0" fontId="3" fillId="4" borderId="22" xfId="0" applyFont="1" applyFill="1" applyBorder="1" applyAlignment="1" applyProtection="1">
      <alignment horizontal="center" vertical="center"/>
    </xf>
    <xf numFmtId="0" fontId="3" fillId="4" borderId="19" xfId="0" applyFont="1" applyFill="1" applyBorder="1" applyAlignment="1" applyProtection="1">
      <alignment horizontal="center" vertical="center"/>
    </xf>
    <xf numFmtId="0" fontId="4" fillId="4" borderId="37" xfId="0" applyFont="1" applyFill="1" applyBorder="1" applyAlignment="1" applyProtection="1">
      <alignment horizontal="center" vertical="center"/>
    </xf>
    <xf numFmtId="0" fontId="4" fillId="4" borderId="13" xfId="0" applyFont="1" applyFill="1" applyBorder="1" applyAlignment="1" applyProtection="1">
      <alignment horizontal="center" vertical="center"/>
    </xf>
    <xf numFmtId="0" fontId="4" fillId="4" borderId="13" xfId="0" applyFont="1" applyFill="1" applyBorder="1" applyAlignment="1" applyProtection="1">
      <alignment horizontal="center" vertical="center" wrapText="1"/>
    </xf>
    <xf numFmtId="0" fontId="4" fillId="4" borderId="31" xfId="0" applyFont="1" applyFill="1" applyBorder="1" applyAlignment="1" applyProtection="1">
      <alignment horizontal="center" vertical="center" wrapText="1"/>
    </xf>
    <xf numFmtId="0" fontId="3" fillId="4" borderId="37" xfId="0" applyFont="1" applyFill="1" applyBorder="1" applyAlignment="1" applyProtection="1">
      <alignment horizontal="center" vertical="center"/>
    </xf>
    <xf numFmtId="0" fontId="3" fillId="4" borderId="18" xfId="0" applyFont="1" applyFill="1" applyBorder="1" applyAlignment="1" applyProtection="1">
      <alignment horizontal="center" vertical="center" wrapText="1"/>
    </xf>
    <xf numFmtId="0" fontId="3" fillId="4" borderId="8" xfId="0" applyFont="1" applyFill="1" applyBorder="1" applyAlignment="1" applyProtection="1">
      <alignment horizontal="center" vertical="center" wrapText="1"/>
    </xf>
    <xf numFmtId="0" fontId="3" fillId="4" borderId="17" xfId="0" applyFont="1" applyFill="1" applyBorder="1" applyAlignment="1" applyProtection="1">
      <alignment horizontal="center" vertical="center" wrapText="1"/>
    </xf>
    <xf numFmtId="0" fontId="3" fillId="4" borderId="1" xfId="0" applyFont="1" applyFill="1" applyBorder="1" applyAlignment="1" applyProtection="1">
      <alignment horizontal="center" vertical="center"/>
    </xf>
    <xf numFmtId="0" fontId="3" fillId="4" borderId="4" xfId="0" applyFont="1" applyFill="1" applyBorder="1" applyAlignment="1" applyProtection="1">
      <alignment horizontal="center" vertical="center"/>
    </xf>
    <xf numFmtId="0" fontId="3" fillId="4" borderId="23" xfId="0" applyFont="1" applyFill="1" applyBorder="1" applyAlignment="1" applyProtection="1">
      <alignment horizontal="center" vertical="center" wrapText="1"/>
    </xf>
    <xf numFmtId="0" fontId="3" fillId="4" borderId="13" xfId="0" applyFont="1" applyFill="1" applyBorder="1" applyAlignment="1" applyProtection="1">
      <alignment horizontal="center" vertical="center" wrapText="1"/>
    </xf>
    <xf numFmtId="0" fontId="3" fillId="4" borderId="31" xfId="0" applyFont="1" applyFill="1" applyBorder="1" applyAlignment="1" applyProtection="1">
      <alignment horizontal="center" vertical="center" wrapText="1"/>
    </xf>
    <xf numFmtId="0" fontId="8" fillId="4" borderId="14" xfId="0" applyFont="1" applyFill="1" applyBorder="1" applyProtection="1">
      <alignment vertical="center"/>
    </xf>
    <xf numFmtId="0" fontId="8" fillId="4" borderId="15" xfId="0" applyFont="1" applyFill="1" applyBorder="1" applyProtection="1">
      <alignment vertical="center"/>
    </xf>
    <xf numFmtId="0" fontId="4" fillId="4" borderId="14" xfId="0" applyFont="1" applyFill="1" applyBorder="1" applyProtection="1">
      <alignment vertical="center"/>
    </xf>
    <xf numFmtId="0" fontId="4" fillId="4" borderId="15" xfId="0" applyFont="1" applyFill="1" applyBorder="1" applyProtection="1">
      <alignment vertical="center"/>
    </xf>
    <xf numFmtId="0" fontId="4" fillId="4" borderId="39" xfId="0" applyFont="1" applyFill="1" applyBorder="1" applyProtection="1">
      <alignment vertical="center"/>
    </xf>
    <xf numFmtId="0" fontId="4" fillId="4" borderId="40" xfId="0" applyFont="1" applyFill="1" applyBorder="1" applyProtection="1">
      <alignment vertical="center"/>
    </xf>
    <xf numFmtId="0" fontId="3" fillId="4" borderId="3" xfId="0" applyFont="1" applyFill="1" applyBorder="1" applyAlignment="1" applyProtection="1">
      <alignment vertical="center"/>
    </xf>
    <xf numFmtId="0" fontId="3" fillId="4" borderId="2" xfId="0" applyFont="1" applyFill="1" applyBorder="1" applyAlignment="1" applyProtection="1">
      <alignment vertical="center"/>
    </xf>
    <xf numFmtId="0" fontId="3" fillId="4" borderId="1" xfId="0" applyFont="1" applyFill="1" applyBorder="1" applyAlignment="1" applyProtection="1">
      <alignment vertical="center"/>
    </xf>
    <xf numFmtId="0" fontId="4" fillId="4" borderId="46" xfId="0" applyFont="1" applyFill="1" applyBorder="1" applyProtection="1">
      <alignment vertical="center"/>
    </xf>
    <xf numFmtId="0" fontId="3" fillId="4" borderId="24" xfId="0" applyFont="1" applyFill="1" applyBorder="1" applyAlignment="1" applyProtection="1">
      <alignment horizontal="left" vertical="center"/>
    </xf>
    <xf numFmtId="0" fontId="3" fillId="4" borderId="2" xfId="0" applyFont="1" applyFill="1" applyBorder="1" applyAlignment="1" applyProtection="1">
      <alignment horizontal="left" vertical="center"/>
    </xf>
    <xf numFmtId="0" fontId="3" fillId="4" borderId="25" xfId="0" applyFont="1" applyFill="1" applyBorder="1" applyAlignment="1" applyProtection="1">
      <alignment horizontal="left" vertical="center"/>
    </xf>
    <xf numFmtId="0" fontId="3" fillId="4" borderId="3" xfId="0" applyFont="1" applyFill="1" applyBorder="1" applyAlignment="1" applyProtection="1">
      <alignment horizontal="center" vertical="center" wrapText="1"/>
    </xf>
    <xf numFmtId="0" fontId="3" fillId="4" borderId="24" xfId="0" applyFont="1" applyFill="1" applyBorder="1" applyAlignment="1" applyProtection="1">
      <alignment horizontal="center" vertical="center"/>
    </xf>
    <xf numFmtId="0" fontId="3" fillId="4" borderId="1" xfId="0" applyFont="1" applyFill="1" applyBorder="1" applyProtection="1">
      <alignment vertical="center"/>
    </xf>
    <xf numFmtId="0" fontId="3" fillId="0" borderId="6" xfId="0" applyFont="1" applyFill="1" applyBorder="1" applyAlignment="1" applyProtection="1">
      <alignment vertical="center"/>
    </xf>
    <xf numFmtId="0" fontId="3" fillId="0" borderId="5" xfId="0" applyFont="1" applyFill="1" applyBorder="1" applyAlignment="1" applyProtection="1">
      <alignment vertical="center"/>
    </xf>
    <xf numFmtId="0" fontId="3" fillId="0" borderId="0" xfId="0" applyFont="1" applyFill="1" applyAlignment="1" applyProtection="1">
      <alignment vertical="center"/>
    </xf>
    <xf numFmtId="0" fontId="3" fillId="0" borderId="29" xfId="0" applyFont="1" applyFill="1" applyBorder="1" applyAlignment="1" applyProtection="1">
      <alignment vertical="center"/>
    </xf>
    <xf numFmtId="0" fontId="3" fillId="0" borderId="3" xfId="0" applyFont="1" applyBorder="1" applyAlignment="1" applyProtection="1">
      <alignment horizontal="center" vertical="center"/>
    </xf>
    <xf numFmtId="0" fontId="3" fillId="0" borderId="2" xfId="0" applyFont="1" applyBorder="1" applyAlignment="1" applyProtection="1">
      <alignment horizontal="center" vertical="center"/>
    </xf>
    <xf numFmtId="0" fontId="6" fillId="0" borderId="3" xfId="0" applyFont="1" applyFill="1" applyBorder="1" applyAlignment="1" applyProtection="1">
      <alignment horizontal="center" vertical="center"/>
    </xf>
    <xf numFmtId="0" fontId="6" fillId="0" borderId="2" xfId="0" applyFont="1" applyFill="1" applyBorder="1" applyAlignment="1" applyProtection="1">
      <alignment horizontal="center" vertical="center"/>
    </xf>
    <xf numFmtId="38" fontId="3" fillId="0" borderId="24" xfId="2" applyFont="1" applyFill="1" applyBorder="1" applyAlignment="1" applyProtection="1">
      <alignment horizontal="center" vertical="center"/>
      <protection locked="0"/>
    </xf>
    <xf numFmtId="0" fontId="3" fillId="0" borderId="24" xfId="0" applyFont="1" applyFill="1" applyBorder="1" applyAlignment="1" applyProtection="1">
      <alignment horizontal="center" vertical="center"/>
    </xf>
    <xf numFmtId="0" fontId="3" fillId="0" borderId="2" xfId="0" applyFont="1" applyFill="1" applyBorder="1" applyAlignment="1" applyProtection="1">
      <alignment horizontal="center" vertical="center"/>
    </xf>
    <xf numFmtId="0" fontId="3" fillId="0" borderId="25" xfId="0" applyFont="1" applyFill="1" applyBorder="1" applyAlignment="1" applyProtection="1">
      <alignment horizontal="center" vertical="center"/>
    </xf>
    <xf numFmtId="0" fontId="4" fillId="0" borderId="13" xfId="0" applyFont="1" applyFill="1" applyBorder="1" applyProtection="1">
      <alignment vertical="center"/>
    </xf>
    <xf numFmtId="0" fontId="4" fillId="0" borderId="31" xfId="0" applyFont="1" applyFill="1" applyBorder="1" applyProtection="1">
      <alignment vertical="center"/>
    </xf>
    <xf numFmtId="0" fontId="3" fillId="4" borderId="23" xfId="0" applyFont="1" applyFill="1" applyBorder="1" applyAlignment="1" applyProtection="1">
      <alignment horizontal="center" wrapText="1"/>
    </xf>
    <xf numFmtId="0" fontId="3" fillId="4" borderId="13" xfId="0" applyFont="1" applyFill="1" applyBorder="1" applyAlignment="1" applyProtection="1">
      <alignment horizontal="center" wrapText="1"/>
    </xf>
    <xf numFmtId="0" fontId="3" fillId="4" borderId="31" xfId="0" applyFont="1" applyFill="1" applyBorder="1" applyAlignment="1" applyProtection="1">
      <alignment horizontal="center" wrapText="1"/>
    </xf>
    <xf numFmtId="0" fontId="3" fillId="4" borderId="21" xfId="0" applyFont="1" applyFill="1" applyBorder="1" applyAlignment="1" applyProtection="1">
      <alignment horizontal="center" wrapText="1"/>
    </xf>
    <xf numFmtId="0" fontId="3" fillId="4" borderId="0" xfId="0" applyFont="1" applyFill="1" applyAlignment="1" applyProtection="1">
      <alignment horizontal="center" wrapText="1"/>
    </xf>
    <xf numFmtId="0" fontId="3" fillId="4" borderId="29" xfId="0" applyFont="1" applyFill="1" applyBorder="1" applyAlignment="1" applyProtection="1">
      <alignment horizontal="center" wrapText="1"/>
    </xf>
    <xf numFmtId="0" fontId="3" fillId="4" borderId="23" xfId="0" applyFont="1" applyFill="1" applyBorder="1" applyAlignment="1" applyProtection="1">
      <alignment vertical="center" wrapText="1"/>
    </xf>
    <xf numFmtId="0" fontId="3" fillId="4" borderId="13" xfId="0" applyFont="1" applyFill="1" applyBorder="1" applyAlignment="1" applyProtection="1">
      <alignment vertical="center" wrapText="1"/>
    </xf>
    <xf numFmtId="0" fontId="3" fillId="4" borderId="31" xfId="0" applyFont="1" applyFill="1" applyBorder="1" applyAlignment="1" applyProtection="1">
      <alignment vertical="center" wrapText="1"/>
    </xf>
    <xf numFmtId="0" fontId="3" fillId="4" borderId="21" xfId="0" applyFont="1" applyFill="1" applyBorder="1" applyAlignment="1" applyProtection="1">
      <alignment vertical="center" wrapText="1"/>
    </xf>
    <xf numFmtId="0" fontId="3" fillId="4" borderId="0" xfId="0" applyFont="1" applyFill="1" applyAlignment="1" applyProtection="1">
      <alignment vertical="center" wrapText="1"/>
    </xf>
    <xf numFmtId="0" fontId="3" fillId="4" borderId="29" xfId="0" applyFont="1" applyFill="1" applyBorder="1" applyAlignment="1" applyProtection="1">
      <alignment vertical="center" wrapText="1"/>
    </xf>
    <xf numFmtId="0" fontId="3" fillId="4" borderId="20" xfId="0" applyFont="1" applyFill="1" applyBorder="1" applyAlignment="1" applyProtection="1">
      <alignment vertical="center" wrapText="1"/>
    </xf>
    <xf numFmtId="0" fontId="4" fillId="4" borderId="21" xfId="0" applyFont="1" applyFill="1" applyBorder="1" applyAlignment="1" applyProtection="1">
      <alignment horizontal="center" vertical="top" wrapText="1"/>
    </xf>
    <xf numFmtId="0" fontId="4" fillId="4" borderId="0" xfId="0" applyFont="1" applyFill="1" applyAlignment="1" applyProtection="1">
      <alignment horizontal="center" vertical="top" wrapText="1"/>
    </xf>
    <xf numFmtId="0" fontId="4" fillId="4" borderId="29" xfId="0" applyFont="1" applyFill="1" applyBorder="1" applyAlignment="1" applyProtection="1">
      <alignment horizontal="center" vertical="top" wrapText="1"/>
    </xf>
    <xf numFmtId="0" fontId="4" fillId="4" borderId="20" xfId="0" applyFont="1" applyFill="1" applyBorder="1" applyAlignment="1" applyProtection="1">
      <alignment horizontal="center" vertical="top" wrapText="1"/>
    </xf>
    <xf numFmtId="0" fontId="4" fillId="4" borderId="6" xfId="0" applyFont="1" applyFill="1" applyBorder="1" applyAlignment="1" applyProtection="1">
      <alignment horizontal="center" vertical="top" wrapText="1"/>
    </xf>
    <xf numFmtId="0" fontId="4" fillId="4" borderId="5" xfId="0" applyFont="1" applyFill="1" applyBorder="1" applyAlignment="1" applyProtection="1">
      <alignment horizontal="center" vertical="top" wrapText="1"/>
    </xf>
    <xf numFmtId="0" fontId="3" fillId="0" borderId="23" xfId="0" applyFont="1" applyFill="1" applyBorder="1" applyAlignment="1" applyProtection="1">
      <alignment horizontal="center" vertical="center" wrapText="1"/>
      <protection locked="0"/>
    </xf>
    <xf numFmtId="0" fontId="3" fillId="0" borderId="13" xfId="0" applyFont="1" applyFill="1" applyBorder="1" applyAlignment="1" applyProtection="1">
      <alignment horizontal="center" vertical="center" wrapText="1"/>
      <protection locked="0"/>
    </xf>
    <xf numFmtId="0" fontId="3" fillId="0" borderId="31" xfId="0" applyFont="1" applyFill="1" applyBorder="1" applyAlignment="1" applyProtection="1">
      <alignment horizontal="center" vertical="center" wrapText="1"/>
      <protection locked="0"/>
    </xf>
    <xf numFmtId="0" fontId="3" fillId="0" borderId="20" xfId="0" applyFont="1" applyFill="1" applyBorder="1" applyAlignment="1" applyProtection="1">
      <alignment horizontal="center" vertical="center" wrapText="1"/>
      <protection locked="0"/>
    </xf>
    <xf numFmtId="0" fontId="3" fillId="0" borderId="6" xfId="0" applyFont="1" applyFill="1" applyBorder="1" applyAlignment="1" applyProtection="1">
      <alignment horizontal="center" vertical="center" wrapText="1"/>
      <protection locked="0"/>
    </xf>
    <xf numFmtId="0" fontId="3" fillId="0" borderId="5" xfId="0" applyFont="1" applyFill="1" applyBorder="1" applyAlignment="1" applyProtection="1">
      <alignment horizontal="center" vertical="center" wrapText="1"/>
      <protection locked="0"/>
    </xf>
    <xf numFmtId="0" fontId="3" fillId="4" borderId="30" xfId="0" applyFont="1" applyFill="1" applyBorder="1" applyAlignment="1" applyProtection="1">
      <alignment horizontal="center" vertical="center"/>
    </xf>
    <xf numFmtId="0" fontId="3" fillId="4" borderId="27" xfId="0" applyFont="1" applyFill="1" applyBorder="1" applyAlignment="1" applyProtection="1">
      <alignment horizontal="center" vertical="center"/>
    </xf>
    <xf numFmtId="0" fontId="3" fillId="4" borderId="28" xfId="0" applyFont="1" applyFill="1" applyBorder="1" applyAlignment="1" applyProtection="1">
      <alignment horizontal="center" vertical="center"/>
    </xf>
    <xf numFmtId="0" fontId="3" fillId="4" borderId="0" xfId="0" applyFont="1" applyFill="1" applyBorder="1" applyAlignment="1" applyProtection="1">
      <alignment horizontal="center" vertical="center"/>
    </xf>
    <xf numFmtId="0" fontId="3" fillId="4" borderId="39" xfId="0" applyFont="1" applyFill="1" applyBorder="1" applyProtection="1">
      <alignment vertical="center"/>
    </xf>
    <xf numFmtId="0" fontId="3" fillId="4" borderId="9" xfId="0" applyFont="1" applyFill="1" applyBorder="1" applyProtection="1">
      <alignment vertical="center"/>
    </xf>
    <xf numFmtId="0" fontId="3" fillId="4" borderId="18" xfId="0" applyFont="1" applyFill="1" applyBorder="1" applyProtection="1">
      <alignment vertical="center"/>
    </xf>
    <xf numFmtId="0" fontId="3" fillId="4" borderId="17" xfId="0" applyFont="1" applyFill="1" applyBorder="1" applyProtection="1">
      <alignment vertical="center"/>
    </xf>
    <xf numFmtId="0" fontId="17" fillId="0" borderId="0" xfId="0" applyFont="1" applyAlignment="1" applyProtection="1">
      <alignment horizontal="center" vertical="center"/>
      <protection locked="0"/>
    </xf>
    <xf numFmtId="0" fontId="3" fillId="4" borderId="16" xfId="0" applyFont="1" applyFill="1" applyBorder="1" applyAlignment="1" applyProtection="1">
      <alignment horizontal="center" vertical="center"/>
    </xf>
    <xf numFmtId="0" fontId="3" fillId="4" borderId="14" xfId="0" applyFont="1" applyFill="1" applyBorder="1" applyProtection="1">
      <alignment vertical="center"/>
    </xf>
    <xf numFmtId="0" fontId="3" fillId="4" borderId="11" xfId="0" applyFont="1" applyFill="1" applyBorder="1" applyProtection="1">
      <alignment vertical="center"/>
    </xf>
    <xf numFmtId="0" fontId="3" fillId="0" borderId="23" xfId="0" applyFont="1" applyBorder="1" applyAlignment="1" applyProtection="1">
      <alignment horizontal="center" wrapText="1"/>
    </xf>
    <xf numFmtId="0" fontId="3" fillId="0" borderId="13" xfId="0" applyFont="1" applyBorder="1" applyAlignment="1" applyProtection="1">
      <alignment horizontal="center" wrapText="1"/>
    </xf>
    <xf numFmtId="0" fontId="3" fillId="0" borderId="31" xfId="0" applyFont="1" applyBorder="1" applyAlignment="1" applyProtection="1">
      <alignment horizontal="center" wrapText="1"/>
    </xf>
    <xf numFmtId="0" fontId="16" fillId="0" borderId="0" xfId="3" applyFont="1" applyAlignment="1">
      <alignment vertical="center" wrapText="1"/>
    </xf>
    <xf numFmtId="0" fontId="16" fillId="3" borderId="0" xfId="3" applyFont="1" applyFill="1" applyAlignment="1" applyProtection="1">
      <alignment vertical="center" wrapText="1"/>
      <protection locked="0"/>
    </xf>
    <xf numFmtId="0" fontId="16" fillId="0" borderId="4" xfId="3" applyFont="1" applyBorder="1" applyAlignment="1" applyProtection="1">
      <alignment horizontal="center" vertical="center" wrapText="1"/>
      <protection locked="0"/>
    </xf>
    <xf numFmtId="0" fontId="16" fillId="0" borderId="4" xfId="3" applyFont="1" applyBorder="1" applyAlignment="1" applyProtection="1">
      <alignment horizontal="left" vertical="center" wrapText="1"/>
      <protection locked="0"/>
    </xf>
    <xf numFmtId="0" fontId="16" fillId="3" borderId="0" xfId="3" applyFont="1" applyFill="1" applyAlignment="1" applyProtection="1">
      <alignment horizontal="left" vertical="center" wrapText="1"/>
      <protection locked="0"/>
    </xf>
    <xf numFmtId="0" fontId="18" fillId="0" borderId="4" xfId="0" applyFont="1" applyBorder="1" applyAlignment="1" applyProtection="1">
      <alignment horizontal="left" vertical="center"/>
      <protection locked="0"/>
    </xf>
    <xf numFmtId="0" fontId="16" fillId="3" borderId="4" xfId="3" applyFont="1" applyFill="1" applyBorder="1" applyAlignment="1" applyProtection="1">
      <alignment horizontal="left" vertical="center" wrapText="1"/>
      <protection locked="0"/>
    </xf>
    <xf numFmtId="0" fontId="28" fillId="5" borderId="4" xfId="3" applyFont="1" applyFill="1" applyBorder="1" applyAlignment="1" applyProtection="1">
      <alignment horizontal="center" vertical="center"/>
      <protection locked="0"/>
    </xf>
    <xf numFmtId="0" fontId="30" fillId="0" borderId="4" xfId="3" applyFont="1" applyBorder="1" applyAlignment="1" applyProtection="1">
      <alignment horizontal="left" vertical="center" wrapText="1"/>
      <protection locked="0"/>
    </xf>
    <xf numFmtId="0" fontId="31" fillId="3" borderId="4" xfId="3" applyFont="1" applyFill="1" applyBorder="1" applyAlignment="1" applyProtection="1">
      <alignment horizontal="center" vertical="center"/>
      <protection locked="0"/>
    </xf>
    <xf numFmtId="0" fontId="18" fillId="2" borderId="4" xfId="3" applyFont="1" applyFill="1" applyBorder="1" applyAlignment="1" applyProtection="1">
      <alignment horizontal="center" vertical="center" wrapText="1"/>
      <protection locked="0"/>
    </xf>
    <xf numFmtId="0" fontId="28" fillId="5" borderId="3" xfId="3" applyFont="1" applyFill="1" applyBorder="1" applyAlignment="1" applyProtection="1">
      <alignment horizontal="center" vertical="center" wrapText="1"/>
      <protection locked="0"/>
    </xf>
    <xf numFmtId="0" fontId="28" fillId="5" borderId="2" xfId="3" applyFont="1" applyFill="1" applyBorder="1" applyAlignment="1" applyProtection="1">
      <alignment horizontal="center" vertical="center" wrapText="1"/>
      <protection locked="0"/>
    </xf>
    <xf numFmtId="0" fontId="28" fillId="5" borderId="1" xfId="3" applyFont="1" applyFill="1" applyBorder="1" applyAlignment="1" applyProtection="1">
      <alignment horizontal="center" vertical="center" wrapText="1"/>
      <protection locked="0"/>
    </xf>
    <xf numFmtId="0" fontId="18" fillId="2" borderId="4" xfId="3" applyFont="1" applyFill="1" applyBorder="1" applyAlignment="1" applyProtection="1">
      <alignment horizontal="center" vertical="center"/>
      <protection locked="0"/>
    </xf>
    <xf numFmtId="0" fontId="16" fillId="0" borderId="4" xfId="3" applyFont="1" applyBorder="1" applyAlignment="1" applyProtection="1">
      <alignment horizontal="left" vertical="center"/>
      <protection locked="0"/>
    </xf>
    <xf numFmtId="0" fontId="28" fillId="5" borderId="23" xfId="3" applyFont="1" applyFill="1" applyBorder="1" applyAlignment="1" applyProtection="1">
      <alignment horizontal="center" vertical="center"/>
      <protection locked="0"/>
    </xf>
    <xf numFmtId="0" fontId="28" fillId="5" borderId="13" xfId="3" applyFont="1" applyFill="1" applyBorder="1" applyAlignment="1" applyProtection="1">
      <alignment horizontal="center" vertical="center"/>
      <protection locked="0"/>
    </xf>
    <xf numFmtId="0" fontId="28" fillId="5" borderId="31" xfId="3" applyFont="1" applyFill="1" applyBorder="1" applyAlignment="1" applyProtection="1">
      <alignment horizontal="center" vertical="center"/>
      <protection locked="0"/>
    </xf>
    <xf numFmtId="0" fontId="28" fillId="5" borderId="21" xfId="3" applyFont="1" applyFill="1" applyBorder="1" applyAlignment="1" applyProtection="1">
      <alignment horizontal="center" vertical="center"/>
      <protection locked="0"/>
    </xf>
    <xf numFmtId="0" fontId="28" fillId="5" borderId="0" xfId="3" applyFont="1" applyFill="1" applyAlignment="1" applyProtection="1">
      <alignment horizontal="center" vertical="center"/>
      <protection locked="0"/>
    </xf>
    <xf numFmtId="0" fontId="28" fillId="5" borderId="29" xfId="3" applyFont="1" applyFill="1" applyBorder="1" applyAlignment="1" applyProtection="1">
      <alignment horizontal="center" vertical="center"/>
      <protection locked="0"/>
    </xf>
    <xf numFmtId="0" fontId="28" fillId="5" borderId="20" xfId="3" applyFont="1" applyFill="1" applyBorder="1" applyAlignment="1" applyProtection="1">
      <alignment horizontal="center" vertical="center"/>
      <protection locked="0"/>
    </xf>
    <xf numFmtId="0" fontId="28" fillId="5" borderId="6" xfId="3" applyFont="1" applyFill="1" applyBorder="1" applyAlignment="1" applyProtection="1">
      <alignment horizontal="center" vertical="center"/>
      <protection locked="0"/>
    </xf>
    <xf numFmtId="0" fontId="28" fillId="5" borderId="5" xfId="3" applyFont="1" applyFill="1" applyBorder="1" applyAlignment="1" applyProtection="1">
      <alignment horizontal="center" vertical="center"/>
      <protection locked="0"/>
    </xf>
    <xf numFmtId="0" fontId="16" fillId="0" borderId="23" xfId="3" applyFont="1" applyBorder="1" applyAlignment="1" applyProtection="1">
      <alignment horizontal="left" vertical="center" wrapText="1"/>
      <protection locked="0"/>
    </xf>
    <xf numFmtId="0" fontId="16" fillId="0" borderId="13" xfId="3" applyFont="1" applyBorder="1" applyAlignment="1" applyProtection="1">
      <alignment horizontal="left" vertical="center" wrapText="1"/>
      <protection locked="0"/>
    </xf>
    <xf numFmtId="0" fontId="16" fillId="0" borderId="31" xfId="3" applyFont="1" applyBorder="1" applyAlignment="1" applyProtection="1">
      <alignment horizontal="left" vertical="center" wrapText="1"/>
      <protection locked="0"/>
    </xf>
    <xf numFmtId="0" fontId="16" fillId="0" borderId="21" xfId="3" applyFont="1" applyBorder="1" applyAlignment="1" applyProtection="1">
      <alignment horizontal="left" vertical="center" wrapText="1"/>
      <protection locked="0"/>
    </xf>
    <xf numFmtId="0" fontId="16" fillId="0" borderId="0" xfId="3" applyFont="1" applyAlignment="1" applyProtection="1">
      <alignment horizontal="left" vertical="center" wrapText="1"/>
      <protection locked="0"/>
    </xf>
    <xf numFmtId="0" fontId="16" fillId="0" borderId="29" xfId="3" applyFont="1" applyBorder="1" applyAlignment="1" applyProtection="1">
      <alignment horizontal="left" vertical="center" wrapText="1"/>
      <protection locked="0"/>
    </xf>
    <xf numFmtId="0" fontId="16" fillId="0" borderId="20" xfId="3" applyFont="1" applyBorder="1" applyAlignment="1" applyProtection="1">
      <alignment horizontal="left" vertical="center" wrapText="1"/>
      <protection locked="0"/>
    </xf>
    <xf numFmtId="0" fontId="16" fillId="0" borderId="6" xfId="3" applyFont="1" applyBorder="1" applyAlignment="1" applyProtection="1">
      <alignment horizontal="left" vertical="center" wrapText="1"/>
      <protection locked="0"/>
    </xf>
    <xf numFmtId="0" fontId="16" fillId="0" borderId="5" xfId="3" applyFont="1" applyBorder="1" applyAlignment="1" applyProtection="1">
      <alignment horizontal="left" vertical="center" wrapText="1"/>
      <protection locked="0"/>
    </xf>
    <xf numFmtId="0" fontId="28" fillId="0" borderId="23" xfId="3" applyFont="1" applyBorder="1" applyAlignment="1" applyProtection="1">
      <alignment horizontal="center" vertical="center" wrapText="1"/>
      <protection locked="0"/>
    </xf>
    <xf numFmtId="0" fontId="28" fillId="0" borderId="13" xfId="3" applyFont="1" applyBorder="1" applyAlignment="1" applyProtection="1">
      <alignment horizontal="center" vertical="center"/>
      <protection locked="0"/>
    </xf>
    <xf numFmtId="0" fontId="28" fillId="0" borderId="31" xfId="3" applyFont="1" applyBorder="1" applyAlignment="1" applyProtection="1">
      <alignment horizontal="center" vertical="center"/>
      <protection locked="0"/>
    </xf>
    <xf numFmtId="0" fontId="28" fillId="0" borderId="20" xfId="3" applyFont="1" applyBorder="1" applyAlignment="1" applyProtection="1">
      <alignment horizontal="center" vertical="center"/>
      <protection locked="0"/>
    </xf>
    <xf numFmtId="0" fontId="28" fillId="0" borderId="6" xfId="3" applyFont="1" applyBorder="1" applyAlignment="1" applyProtection="1">
      <alignment horizontal="center" vertical="center"/>
      <protection locked="0"/>
    </xf>
    <xf numFmtId="0" fontId="28" fillId="0" borderId="5" xfId="3" applyFont="1" applyBorder="1" applyAlignment="1" applyProtection="1">
      <alignment horizontal="center" vertical="center"/>
      <protection locked="0"/>
    </xf>
    <xf numFmtId="0" fontId="18" fillId="0" borderId="4" xfId="3" applyFont="1" applyBorder="1" applyAlignment="1">
      <alignment vertical="center" wrapText="1"/>
    </xf>
    <xf numFmtId="0" fontId="18" fillId="0" borderId="4" xfId="3" applyFont="1" applyBorder="1" applyAlignment="1">
      <alignment horizontal="left" vertical="center" wrapText="1"/>
    </xf>
    <xf numFmtId="0" fontId="18" fillId="2" borderId="3" xfId="3" applyFont="1" applyFill="1" applyBorder="1" applyAlignment="1">
      <alignment horizontal="left" vertical="center"/>
    </xf>
    <xf numFmtId="0" fontId="18" fillId="2" borderId="2" xfId="3" applyFont="1" applyFill="1" applyBorder="1" applyAlignment="1">
      <alignment horizontal="left" vertical="center"/>
    </xf>
    <xf numFmtId="0" fontId="18" fillId="2" borderId="1" xfId="3" applyFont="1" applyFill="1" applyBorder="1" applyAlignment="1">
      <alignment horizontal="left" vertical="center"/>
    </xf>
  </cellXfs>
  <cellStyles count="7">
    <cellStyle name="パーセント" xfId="6" builtinId="5"/>
    <cellStyle name="パーセント 2" xfId="5" xr:uid="{8B89D943-7E4E-44B7-A28E-C285476648A6}"/>
    <cellStyle name="ハイパーリンク" xfId="1" builtinId="8"/>
    <cellStyle name="桁区切り" xfId="2" builtinId="6"/>
    <cellStyle name="桁区切り 2" xfId="4" xr:uid="{6EE0CB12-C566-4BC8-954F-A2E92E8F03D5}"/>
    <cellStyle name="標準" xfId="0" builtinId="0"/>
    <cellStyle name="標準 2" xfId="3" xr:uid="{C136B114-AFDB-40E4-A965-FCD5473583B7}"/>
  </cellStyles>
  <dxfs count="221">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0" tint="-0.499984740745262"/>
        </patternFill>
      </fill>
    </dxf>
    <dxf>
      <border>
        <left style="thin">
          <color auto="1"/>
        </left>
        <vertical/>
        <horizontal/>
      </border>
    </dxf>
    <dxf>
      <border>
        <left style="thin">
          <color auto="1"/>
        </left>
        <vertical/>
        <horizontal/>
      </border>
    </dxf>
    <dxf>
      <border>
        <left style="thin">
          <color auto="1"/>
        </left>
        <vertical/>
        <horizontal/>
      </border>
    </dxf>
    <dxf>
      <border>
        <left style="thin">
          <color auto="1"/>
        </left>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FF0000"/>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FF0000"/>
        </patternFill>
      </fill>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left/>
        <right style="thin">
          <color auto="1"/>
        </right>
        <vertical/>
        <horizontal/>
      </border>
    </dxf>
    <dxf>
      <border>
        <left/>
        <right style="thin">
          <color auto="1"/>
        </right>
        <vertical/>
        <horizontal/>
      </border>
    </dxf>
    <dxf>
      <border>
        <left/>
        <right style="thin">
          <color auto="1"/>
        </right>
        <vertical/>
        <horizontal/>
      </border>
    </dxf>
    <dxf>
      <border>
        <left/>
        <right style="thin">
          <color auto="1"/>
        </right>
        <vertical/>
        <horizontal/>
      </border>
    </dxf>
    <dxf>
      <fill>
        <patternFill>
          <bgColor theme="0" tint="-0.49998474074526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vertical/>
        <horizontal/>
      </border>
    </dxf>
    <dxf>
      <border>
        <left style="thin">
          <color auto="1"/>
        </left>
        <vertical/>
        <horizontal/>
      </border>
    </dxf>
    <dxf>
      <border>
        <left style="thin">
          <color auto="1"/>
        </left>
        <vertical/>
        <horizontal/>
      </border>
    </dxf>
    <dxf>
      <border>
        <left style="thin">
          <color auto="1"/>
        </left>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FF0000"/>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FF0000"/>
        </patternFill>
      </fill>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left/>
        <right style="thin">
          <color auto="1"/>
        </right>
        <vertical/>
        <horizontal/>
      </border>
    </dxf>
    <dxf>
      <border>
        <left/>
        <right style="thin">
          <color auto="1"/>
        </right>
        <vertical/>
        <horizontal/>
      </border>
    </dxf>
    <dxf>
      <border>
        <left/>
        <right style="thin">
          <color auto="1"/>
        </right>
        <vertical/>
        <horizontal/>
      </border>
    </dxf>
    <dxf>
      <border>
        <left/>
        <right style="thin">
          <color auto="1"/>
        </right>
        <vertical/>
        <horizontal/>
      </border>
    </dxf>
    <dxf>
      <fill>
        <patternFill>
          <bgColor theme="0" tint="-0.49998474074526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vertical/>
        <horizontal/>
      </border>
    </dxf>
    <dxf>
      <border>
        <left style="thin">
          <color auto="1"/>
        </left>
        <vertical/>
        <horizontal/>
      </border>
    </dxf>
    <dxf>
      <border>
        <left style="thin">
          <color auto="1"/>
        </left>
        <vertical/>
        <horizontal/>
      </border>
    </dxf>
    <dxf>
      <border>
        <left style="thin">
          <color auto="1"/>
        </left>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FF0000"/>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FF0000"/>
        </patternFill>
      </fill>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left/>
        <right style="thin">
          <color auto="1"/>
        </right>
        <vertical/>
        <horizontal/>
      </border>
    </dxf>
    <dxf>
      <border>
        <left/>
        <right style="thin">
          <color auto="1"/>
        </right>
        <vertical/>
        <horizontal/>
      </border>
    </dxf>
    <dxf>
      <border>
        <left/>
        <right style="thin">
          <color auto="1"/>
        </right>
        <vertical/>
        <horizontal/>
      </border>
    </dxf>
    <dxf>
      <border>
        <left/>
        <right style="thin">
          <color auto="1"/>
        </right>
        <vertical/>
        <horizontal/>
      </border>
    </dxf>
    <dxf>
      <fill>
        <patternFill>
          <bgColor theme="0" tint="-0.49998474074526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checked="Checked"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checked="Checked"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checked="Checked"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checked="Checked" lockText="1" noThreeD="1"/>
</file>

<file path=xl/ctrlProps/ctrlProp96.xml><?xml version="1.0" encoding="utf-8"?>
<formControlPr xmlns="http://schemas.microsoft.com/office/spreadsheetml/2009/9/main" objectType="CheckBox" checked="Checked"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checked="Checked" lockText="1" noThreeD="1"/>
</file>

<file path=xl/ctrlProps/ctrlProp101.xml><?xml version="1.0" encoding="utf-8"?>
<formControlPr xmlns="http://schemas.microsoft.com/office/spreadsheetml/2009/9/main" objectType="CheckBox" checked="Checked"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checked="Checked"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checked="Checked" lockText="1" noThreeD="1"/>
</file>

<file path=xl/ctrlProps/ctrlProp124.xml><?xml version="1.0" encoding="utf-8"?>
<formControlPr xmlns="http://schemas.microsoft.com/office/spreadsheetml/2009/9/main" objectType="CheckBox" checked="Checked"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checked="Checked" lockText="1" noThreeD="1"/>
</file>

<file path=xl/ctrlProps/ctrlProp129.xml><?xml version="1.0" encoding="utf-8"?>
<formControlPr xmlns="http://schemas.microsoft.com/office/spreadsheetml/2009/9/main" objectType="CheckBox" checked="Checked" lockText="1" noThreeD="1"/>
</file>

<file path=xl/ctrlProps/ctrlProp130.xml><?xml version="1.0" encoding="utf-8"?>
<formControlPr xmlns="http://schemas.microsoft.com/office/spreadsheetml/2009/9/main" objectType="CheckBox" checked="Checked"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checked="Checked"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checked="Checked"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checked="Checked" lockText="1" noThreeD="1"/>
</file>

<file path=xl/ctrlProps/ctrlProp142.xml><?xml version="1.0" encoding="utf-8"?>
<formControlPr xmlns="http://schemas.microsoft.com/office/spreadsheetml/2009/9/main" objectType="CheckBox" checked="Checked"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checked="Checked" lockText="1" noThreeD="1"/>
</file>

<file path=xl/ctrlProps/ctrlProp147.xml><?xml version="1.0" encoding="utf-8"?>
<formControlPr xmlns="http://schemas.microsoft.com/office/spreadsheetml/2009/9/main" objectType="CheckBox" checked="Checked"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checked="Checked"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checked="Checked" lockText="1" noThreeD="1"/>
</file>

<file path=xl/ctrlProps/ctrlProp170.xml><?xml version="1.0" encoding="utf-8"?>
<formControlPr xmlns="http://schemas.microsoft.com/office/spreadsheetml/2009/9/main" objectType="CheckBox" checked="Checked"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checked="Checked" lockText="1" noThreeD="1"/>
</file>

<file path=xl/ctrlProps/ctrlProp175.xml><?xml version="1.0" encoding="utf-8"?>
<formControlPr xmlns="http://schemas.microsoft.com/office/spreadsheetml/2009/9/main" objectType="CheckBox" checked="Checked" lockText="1" noThreeD="1"/>
</file>

<file path=xl/ctrlProps/ctrlProp176.xml><?xml version="1.0" encoding="utf-8"?>
<formControlPr xmlns="http://schemas.microsoft.com/office/spreadsheetml/2009/9/main" objectType="CheckBox" checked="Checked"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checked="Checked" lockText="1" noThreeD="1"/>
</file>

<file path=xl/ctrlProps/ctrlProp18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31</xdr:col>
          <xdr:colOff>121920</xdr:colOff>
          <xdr:row>36</xdr:row>
          <xdr:rowOff>152400</xdr:rowOff>
        </xdr:from>
        <xdr:to>
          <xdr:col>39</xdr:col>
          <xdr:colOff>175260</xdr:colOff>
          <xdr:row>37</xdr:row>
          <xdr:rowOff>251460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121920</xdr:colOff>
          <xdr:row>34</xdr:row>
          <xdr:rowOff>160020</xdr:rowOff>
        </xdr:from>
        <xdr:to>
          <xdr:col>39</xdr:col>
          <xdr:colOff>182880</xdr:colOff>
          <xdr:row>35</xdr:row>
          <xdr:rowOff>251460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274320</xdr:colOff>
          <xdr:row>34</xdr:row>
          <xdr:rowOff>30480</xdr:rowOff>
        </xdr:from>
        <xdr:to>
          <xdr:col>39</xdr:col>
          <xdr:colOff>182880</xdr:colOff>
          <xdr:row>35</xdr:row>
          <xdr:rowOff>83820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32</xdr:row>
          <xdr:rowOff>190500</xdr:rowOff>
        </xdr:from>
        <xdr:to>
          <xdr:col>39</xdr:col>
          <xdr:colOff>190500</xdr:colOff>
          <xdr:row>34</xdr:row>
          <xdr:rowOff>38100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220980</xdr:colOff>
          <xdr:row>32</xdr:row>
          <xdr:rowOff>60960</xdr:rowOff>
        </xdr:from>
        <xdr:to>
          <xdr:col>39</xdr:col>
          <xdr:colOff>190500</xdr:colOff>
          <xdr:row>33</xdr:row>
          <xdr:rowOff>137160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304800</xdr:colOff>
          <xdr:row>31</xdr:row>
          <xdr:rowOff>68580</xdr:rowOff>
        </xdr:from>
        <xdr:to>
          <xdr:col>39</xdr:col>
          <xdr:colOff>182880</xdr:colOff>
          <xdr:row>32</xdr:row>
          <xdr:rowOff>144780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0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304800</xdr:colOff>
          <xdr:row>29</xdr:row>
          <xdr:rowOff>144780</xdr:rowOff>
        </xdr:from>
        <xdr:to>
          <xdr:col>39</xdr:col>
          <xdr:colOff>190500</xdr:colOff>
          <xdr:row>30</xdr:row>
          <xdr:rowOff>236220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228600</xdr:colOff>
          <xdr:row>46</xdr:row>
          <xdr:rowOff>0</xdr:rowOff>
        </xdr:from>
        <xdr:to>
          <xdr:col>39</xdr:col>
          <xdr:colOff>175260</xdr:colOff>
          <xdr:row>47</xdr:row>
          <xdr:rowOff>121920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22860</xdr:colOff>
          <xdr:row>45</xdr:row>
          <xdr:rowOff>175260</xdr:rowOff>
        </xdr:from>
        <xdr:to>
          <xdr:col>39</xdr:col>
          <xdr:colOff>190500</xdr:colOff>
          <xdr:row>47</xdr:row>
          <xdr:rowOff>15240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182880</xdr:colOff>
          <xdr:row>44</xdr:row>
          <xdr:rowOff>137160</xdr:rowOff>
        </xdr:from>
        <xdr:to>
          <xdr:col>39</xdr:col>
          <xdr:colOff>175260</xdr:colOff>
          <xdr:row>45</xdr:row>
          <xdr:rowOff>137160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251460</xdr:colOff>
          <xdr:row>43</xdr:row>
          <xdr:rowOff>137160</xdr:rowOff>
        </xdr:from>
        <xdr:to>
          <xdr:col>39</xdr:col>
          <xdr:colOff>182880</xdr:colOff>
          <xdr:row>43</xdr:row>
          <xdr:rowOff>403860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0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xdr:colOff>
          <xdr:row>41</xdr:row>
          <xdr:rowOff>144780</xdr:rowOff>
        </xdr:from>
        <xdr:to>
          <xdr:col>39</xdr:col>
          <xdr:colOff>190500</xdr:colOff>
          <xdr:row>42</xdr:row>
          <xdr:rowOff>144780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000-00000C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40</xdr:row>
          <xdr:rowOff>45720</xdr:rowOff>
        </xdr:from>
        <xdr:to>
          <xdr:col>39</xdr:col>
          <xdr:colOff>190500</xdr:colOff>
          <xdr:row>41</xdr:row>
          <xdr:rowOff>137160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000-00000D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121920</xdr:colOff>
          <xdr:row>39</xdr:row>
          <xdr:rowOff>30480</xdr:rowOff>
        </xdr:from>
        <xdr:to>
          <xdr:col>39</xdr:col>
          <xdr:colOff>175260</xdr:colOff>
          <xdr:row>40</xdr:row>
          <xdr:rowOff>83820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000-00000E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342900</xdr:colOff>
          <xdr:row>38</xdr:row>
          <xdr:rowOff>22860</xdr:rowOff>
        </xdr:from>
        <xdr:to>
          <xdr:col>39</xdr:col>
          <xdr:colOff>190500</xdr:colOff>
          <xdr:row>39</xdr:row>
          <xdr:rowOff>121920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000-00000F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228600</xdr:colOff>
          <xdr:row>46</xdr:row>
          <xdr:rowOff>0</xdr:rowOff>
        </xdr:from>
        <xdr:to>
          <xdr:col>39</xdr:col>
          <xdr:colOff>68580</xdr:colOff>
          <xdr:row>48</xdr:row>
          <xdr:rowOff>15240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000-000010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46</xdr:row>
          <xdr:rowOff>0</xdr:rowOff>
        </xdr:from>
        <xdr:to>
          <xdr:col>39</xdr:col>
          <xdr:colOff>45720</xdr:colOff>
          <xdr:row>48</xdr:row>
          <xdr:rowOff>22860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000-00001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251460</xdr:colOff>
          <xdr:row>45</xdr:row>
          <xdr:rowOff>76200</xdr:rowOff>
        </xdr:from>
        <xdr:to>
          <xdr:col>39</xdr:col>
          <xdr:colOff>83820</xdr:colOff>
          <xdr:row>46</xdr:row>
          <xdr:rowOff>152400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000-00001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44</xdr:row>
          <xdr:rowOff>22860</xdr:rowOff>
        </xdr:from>
        <xdr:to>
          <xdr:col>39</xdr:col>
          <xdr:colOff>60960</xdr:colOff>
          <xdr:row>45</xdr:row>
          <xdr:rowOff>38100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000-00001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236220</xdr:colOff>
          <xdr:row>41</xdr:row>
          <xdr:rowOff>152400</xdr:rowOff>
        </xdr:from>
        <xdr:to>
          <xdr:col>39</xdr:col>
          <xdr:colOff>68580</xdr:colOff>
          <xdr:row>42</xdr:row>
          <xdr:rowOff>152400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000-000014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40</xdr:row>
          <xdr:rowOff>99060</xdr:rowOff>
        </xdr:from>
        <xdr:to>
          <xdr:col>39</xdr:col>
          <xdr:colOff>60960</xdr:colOff>
          <xdr:row>41</xdr:row>
          <xdr:rowOff>106680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000-00001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236220</xdr:colOff>
          <xdr:row>39</xdr:row>
          <xdr:rowOff>60960</xdr:rowOff>
        </xdr:from>
        <xdr:to>
          <xdr:col>39</xdr:col>
          <xdr:colOff>83820</xdr:colOff>
          <xdr:row>40</xdr:row>
          <xdr:rowOff>60960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000-00001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175260</xdr:colOff>
          <xdr:row>37</xdr:row>
          <xdr:rowOff>99060</xdr:rowOff>
        </xdr:from>
        <xdr:to>
          <xdr:col>39</xdr:col>
          <xdr:colOff>7620</xdr:colOff>
          <xdr:row>38</xdr:row>
          <xdr:rowOff>236220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000-00001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190500</xdr:colOff>
          <xdr:row>36</xdr:row>
          <xdr:rowOff>114300</xdr:rowOff>
        </xdr:from>
        <xdr:to>
          <xdr:col>39</xdr:col>
          <xdr:colOff>38100</xdr:colOff>
          <xdr:row>37</xdr:row>
          <xdr:rowOff>251460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000-000018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182880</xdr:colOff>
          <xdr:row>34</xdr:row>
          <xdr:rowOff>137160</xdr:rowOff>
        </xdr:from>
        <xdr:to>
          <xdr:col>39</xdr:col>
          <xdr:colOff>38100</xdr:colOff>
          <xdr:row>35</xdr:row>
          <xdr:rowOff>121920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000-00001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32</xdr:row>
          <xdr:rowOff>160020</xdr:rowOff>
        </xdr:from>
        <xdr:to>
          <xdr:col>39</xdr:col>
          <xdr:colOff>60960</xdr:colOff>
          <xdr:row>33</xdr:row>
          <xdr:rowOff>152400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000-00001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160020</xdr:colOff>
          <xdr:row>31</xdr:row>
          <xdr:rowOff>30480</xdr:rowOff>
        </xdr:from>
        <xdr:to>
          <xdr:col>30</xdr:col>
          <xdr:colOff>0</xdr:colOff>
          <xdr:row>32</xdr:row>
          <xdr:rowOff>38100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000-00001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182880</xdr:colOff>
          <xdr:row>29</xdr:row>
          <xdr:rowOff>114300</xdr:rowOff>
        </xdr:from>
        <xdr:to>
          <xdr:col>39</xdr:col>
          <xdr:colOff>38100</xdr:colOff>
          <xdr:row>30</xdr:row>
          <xdr:rowOff>114300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000-00001C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251460</xdr:colOff>
          <xdr:row>28</xdr:row>
          <xdr:rowOff>7620</xdr:rowOff>
        </xdr:from>
        <xdr:to>
          <xdr:col>39</xdr:col>
          <xdr:colOff>83820</xdr:colOff>
          <xdr:row>29</xdr:row>
          <xdr:rowOff>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000-00001D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160020</xdr:colOff>
          <xdr:row>24</xdr:row>
          <xdr:rowOff>38100</xdr:rowOff>
        </xdr:from>
        <xdr:to>
          <xdr:col>30</xdr:col>
          <xdr:colOff>0</xdr:colOff>
          <xdr:row>25</xdr:row>
          <xdr:rowOff>38100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000-00001E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190500</xdr:colOff>
          <xdr:row>21</xdr:row>
          <xdr:rowOff>198120</xdr:rowOff>
        </xdr:from>
        <xdr:to>
          <xdr:col>39</xdr:col>
          <xdr:colOff>7620</xdr:colOff>
          <xdr:row>23</xdr:row>
          <xdr:rowOff>38100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000-00001F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121920</xdr:colOff>
          <xdr:row>20</xdr:row>
          <xdr:rowOff>22860</xdr:rowOff>
        </xdr:from>
        <xdr:to>
          <xdr:col>29</xdr:col>
          <xdr:colOff>297180</xdr:colOff>
          <xdr:row>21</xdr:row>
          <xdr:rowOff>106680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000-000020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18</xdr:row>
          <xdr:rowOff>121920</xdr:rowOff>
        </xdr:from>
        <xdr:to>
          <xdr:col>39</xdr:col>
          <xdr:colOff>38100</xdr:colOff>
          <xdr:row>19</xdr:row>
          <xdr:rowOff>121920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000-00002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160020</xdr:colOff>
          <xdr:row>17</xdr:row>
          <xdr:rowOff>38100</xdr:rowOff>
        </xdr:from>
        <xdr:to>
          <xdr:col>30</xdr:col>
          <xdr:colOff>0</xdr:colOff>
          <xdr:row>18</xdr:row>
          <xdr:rowOff>38100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000-00002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144780</xdr:colOff>
          <xdr:row>17</xdr:row>
          <xdr:rowOff>0</xdr:rowOff>
        </xdr:from>
        <xdr:to>
          <xdr:col>29</xdr:col>
          <xdr:colOff>312420</xdr:colOff>
          <xdr:row>18</xdr:row>
          <xdr:rowOff>83820</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000-00002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121920</xdr:colOff>
          <xdr:row>9</xdr:row>
          <xdr:rowOff>198120</xdr:rowOff>
        </xdr:from>
        <xdr:to>
          <xdr:col>39</xdr:col>
          <xdr:colOff>182880</xdr:colOff>
          <xdr:row>11</xdr:row>
          <xdr:rowOff>38100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000-000024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60960</xdr:colOff>
          <xdr:row>7</xdr:row>
          <xdr:rowOff>182880</xdr:rowOff>
        </xdr:from>
        <xdr:to>
          <xdr:col>39</xdr:col>
          <xdr:colOff>198120</xdr:colOff>
          <xdr:row>9</xdr:row>
          <xdr:rowOff>38100</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000-00002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297180</xdr:colOff>
          <xdr:row>6</xdr:row>
          <xdr:rowOff>45720</xdr:rowOff>
        </xdr:from>
        <xdr:to>
          <xdr:col>39</xdr:col>
          <xdr:colOff>121920</xdr:colOff>
          <xdr:row>7</xdr:row>
          <xdr:rowOff>182880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000-00002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xdr:colOff>
          <xdr:row>4</xdr:row>
          <xdr:rowOff>30480</xdr:rowOff>
        </xdr:from>
        <xdr:to>
          <xdr:col>39</xdr:col>
          <xdr:colOff>601980</xdr:colOff>
          <xdr:row>6</xdr:row>
          <xdr:rowOff>144780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000-00002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19</xdr:row>
          <xdr:rowOff>121920</xdr:rowOff>
        </xdr:from>
        <xdr:to>
          <xdr:col>39</xdr:col>
          <xdr:colOff>38100</xdr:colOff>
          <xdr:row>20</xdr:row>
          <xdr:rowOff>121920</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000-000028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20</xdr:row>
          <xdr:rowOff>121920</xdr:rowOff>
        </xdr:from>
        <xdr:to>
          <xdr:col>39</xdr:col>
          <xdr:colOff>38100</xdr:colOff>
          <xdr:row>21</xdr:row>
          <xdr:rowOff>121920</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000-00002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21</xdr:row>
          <xdr:rowOff>121920</xdr:rowOff>
        </xdr:from>
        <xdr:to>
          <xdr:col>39</xdr:col>
          <xdr:colOff>38100</xdr:colOff>
          <xdr:row>22</xdr:row>
          <xdr:rowOff>121920</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000-00002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21</xdr:row>
          <xdr:rowOff>121920</xdr:rowOff>
        </xdr:from>
        <xdr:to>
          <xdr:col>39</xdr:col>
          <xdr:colOff>38100</xdr:colOff>
          <xdr:row>22</xdr:row>
          <xdr:rowOff>121920</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000-00002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22</xdr:row>
          <xdr:rowOff>121920</xdr:rowOff>
        </xdr:from>
        <xdr:to>
          <xdr:col>39</xdr:col>
          <xdr:colOff>38100</xdr:colOff>
          <xdr:row>23</xdr:row>
          <xdr:rowOff>121920</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000-00002C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297180</xdr:colOff>
          <xdr:row>6</xdr:row>
          <xdr:rowOff>45720</xdr:rowOff>
        </xdr:from>
        <xdr:to>
          <xdr:col>39</xdr:col>
          <xdr:colOff>129540</xdr:colOff>
          <xdr:row>7</xdr:row>
          <xdr:rowOff>182880</xdr:rowOff>
        </xdr:to>
        <xdr:sp macro="" textlink="">
          <xdr:nvSpPr>
            <xdr:cNvPr id="5178" name="Check Box 58" hidden="1">
              <a:extLst>
                <a:ext uri="{63B3BB69-23CF-44E3-9099-C40C66FF867C}">
                  <a14:compatExt spid="_x0000_s5178"/>
                </a:ext>
                <a:ext uri="{FF2B5EF4-FFF2-40B4-BE49-F238E27FC236}">
                  <a16:creationId xmlns:a16="http://schemas.microsoft.com/office/drawing/2014/main" id="{00000000-0008-0000-0000-00003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xdr:row>
          <xdr:rowOff>30480</xdr:rowOff>
        </xdr:from>
        <xdr:to>
          <xdr:col>39</xdr:col>
          <xdr:colOff>601980</xdr:colOff>
          <xdr:row>6</xdr:row>
          <xdr:rowOff>144780</xdr:rowOff>
        </xdr:to>
        <xdr:sp macro="" textlink="">
          <xdr:nvSpPr>
            <xdr:cNvPr id="5179" name="Check Box 59" hidden="1">
              <a:extLst>
                <a:ext uri="{63B3BB69-23CF-44E3-9099-C40C66FF867C}">
                  <a14:compatExt spid="_x0000_s5179"/>
                </a:ext>
                <a:ext uri="{FF2B5EF4-FFF2-40B4-BE49-F238E27FC236}">
                  <a16:creationId xmlns:a16="http://schemas.microsoft.com/office/drawing/2014/main" id="{00000000-0008-0000-0000-00003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31</xdr:col>
          <xdr:colOff>121920</xdr:colOff>
          <xdr:row>36</xdr:row>
          <xdr:rowOff>152400</xdr:rowOff>
        </xdr:from>
        <xdr:to>
          <xdr:col>39</xdr:col>
          <xdr:colOff>175260</xdr:colOff>
          <xdr:row>37</xdr:row>
          <xdr:rowOff>251460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121920</xdr:colOff>
          <xdr:row>34</xdr:row>
          <xdr:rowOff>160020</xdr:rowOff>
        </xdr:from>
        <xdr:to>
          <xdr:col>39</xdr:col>
          <xdr:colOff>182880</xdr:colOff>
          <xdr:row>35</xdr:row>
          <xdr:rowOff>251460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274320</xdr:colOff>
          <xdr:row>34</xdr:row>
          <xdr:rowOff>30480</xdr:rowOff>
        </xdr:from>
        <xdr:to>
          <xdr:col>39</xdr:col>
          <xdr:colOff>182880</xdr:colOff>
          <xdr:row>35</xdr:row>
          <xdr:rowOff>83820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32</xdr:row>
          <xdr:rowOff>190500</xdr:rowOff>
        </xdr:from>
        <xdr:to>
          <xdr:col>39</xdr:col>
          <xdr:colOff>190500</xdr:colOff>
          <xdr:row>34</xdr:row>
          <xdr:rowOff>38100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220980</xdr:colOff>
          <xdr:row>32</xdr:row>
          <xdr:rowOff>60960</xdr:rowOff>
        </xdr:from>
        <xdr:to>
          <xdr:col>39</xdr:col>
          <xdr:colOff>190500</xdr:colOff>
          <xdr:row>33</xdr:row>
          <xdr:rowOff>137160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304800</xdr:colOff>
          <xdr:row>31</xdr:row>
          <xdr:rowOff>68580</xdr:rowOff>
        </xdr:from>
        <xdr:to>
          <xdr:col>39</xdr:col>
          <xdr:colOff>182880</xdr:colOff>
          <xdr:row>32</xdr:row>
          <xdr:rowOff>144780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100-000006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304800</xdr:colOff>
          <xdr:row>29</xdr:row>
          <xdr:rowOff>144780</xdr:rowOff>
        </xdr:from>
        <xdr:to>
          <xdr:col>39</xdr:col>
          <xdr:colOff>190500</xdr:colOff>
          <xdr:row>30</xdr:row>
          <xdr:rowOff>236220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100-000007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228600</xdr:colOff>
          <xdr:row>46</xdr:row>
          <xdr:rowOff>76200</xdr:rowOff>
        </xdr:from>
        <xdr:to>
          <xdr:col>39</xdr:col>
          <xdr:colOff>175260</xdr:colOff>
          <xdr:row>47</xdr:row>
          <xdr:rowOff>121920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100-000008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22860</xdr:colOff>
          <xdr:row>45</xdr:row>
          <xdr:rowOff>175260</xdr:rowOff>
        </xdr:from>
        <xdr:to>
          <xdr:col>39</xdr:col>
          <xdr:colOff>190500</xdr:colOff>
          <xdr:row>46</xdr:row>
          <xdr:rowOff>182880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100-000009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182880</xdr:colOff>
          <xdr:row>44</xdr:row>
          <xdr:rowOff>137160</xdr:rowOff>
        </xdr:from>
        <xdr:to>
          <xdr:col>39</xdr:col>
          <xdr:colOff>175260</xdr:colOff>
          <xdr:row>45</xdr:row>
          <xdr:rowOff>137160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100-00000A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251460</xdr:colOff>
          <xdr:row>43</xdr:row>
          <xdr:rowOff>137160</xdr:rowOff>
        </xdr:from>
        <xdr:to>
          <xdr:col>39</xdr:col>
          <xdr:colOff>182880</xdr:colOff>
          <xdr:row>43</xdr:row>
          <xdr:rowOff>403860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100-00000B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xdr:colOff>
          <xdr:row>41</xdr:row>
          <xdr:rowOff>144780</xdr:rowOff>
        </xdr:from>
        <xdr:to>
          <xdr:col>39</xdr:col>
          <xdr:colOff>190500</xdr:colOff>
          <xdr:row>42</xdr:row>
          <xdr:rowOff>144780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100-00000C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40</xdr:row>
          <xdr:rowOff>45720</xdr:rowOff>
        </xdr:from>
        <xdr:to>
          <xdr:col>39</xdr:col>
          <xdr:colOff>190500</xdr:colOff>
          <xdr:row>41</xdr:row>
          <xdr:rowOff>137160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100-00000D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121920</xdr:colOff>
          <xdr:row>39</xdr:row>
          <xdr:rowOff>30480</xdr:rowOff>
        </xdr:from>
        <xdr:to>
          <xdr:col>39</xdr:col>
          <xdr:colOff>175260</xdr:colOff>
          <xdr:row>40</xdr:row>
          <xdr:rowOff>83820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100-00000E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342900</xdr:colOff>
          <xdr:row>38</xdr:row>
          <xdr:rowOff>22860</xdr:rowOff>
        </xdr:from>
        <xdr:to>
          <xdr:col>39</xdr:col>
          <xdr:colOff>190500</xdr:colOff>
          <xdr:row>39</xdr:row>
          <xdr:rowOff>121920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100-00000F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228600</xdr:colOff>
          <xdr:row>47</xdr:row>
          <xdr:rowOff>76200</xdr:rowOff>
        </xdr:from>
        <xdr:to>
          <xdr:col>39</xdr:col>
          <xdr:colOff>68580</xdr:colOff>
          <xdr:row>49</xdr:row>
          <xdr:rowOff>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100-000010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46</xdr:row>
          <xdr:rowOff>99060</xdr:rowOff>
        </xdr:from>
        <xdr:to>
          <xdr:col>39</xdr:col>
          <xdr:colOff>45720</xdr:colOff>
          <xdr:row>48</xdr:row>
          <xdr:rowOff>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100-00001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251460</xdr:colOff>
          <xdr:row>45</xdr:row>
          <xdr:rowOff>76200</xdr:rowOff>
        </xdr:from>
        <xdr:to>
          <xdr:col>39</xdr:col>
          <xdr:colOff>83820</xdr:colOff>
          <xdr:row>46</xdr:row>
          <xdr:rowOff>152400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100-00001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44</xdr:row>
          <xdr:rowOff>22860</xdr:rowOff>
        </xdr:from>
        <xdr:to>
          <xdr:col>39</xdr:col>
          <xdr:colOff>60960</xdr:colOff>
          <xdr:row>45</xdr:row>
          <xdr:rowOff>38100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100-000013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236220</xdr:colOff>
          <xdr:row>41</xdr:row>
          <xdr:rowOff>152400</xdr:rowOff>
        </xdr:from>
        <xdr:to>
          <xdr:col>39</xdr:col>
          <xdr:colOff>68580</xdr:colOff>
          <xdr:row>42</xdr:row>
          <xdr:rowOff>152400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100-000014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40</xdr:row>
          <xdr:rowOff>99060</xdr:rowOff>
        </xdr:from>
        <xdr:to>
          <xdr:col>39</xdr:col>
          <xdr:colOff>60960</xdr:colOff>
          <xdr:row>41</xdr:row>
          <xdr:rowOff>106680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100-000015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236220</xdr:colOff>
          <xdr:row>39</xdr:row>
          <xdr:rowOff>60960</xdr:rowOff>
        </xdr:from>
        <xdr:to>
          <xdr:col>39</xdr:col>
          <xdr:colOff>83820</xdr:colOff>
          <xdr:row>40</xdr:row>
          <xdr:rowOff>60960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100-000016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175260</xdr:colOff>
          <xdr:row>37</xdr:row>
          <xdr:rowOff>99060</xdr:rowOff>
        </xdr:from>
        <xdr:to>
          <xdr:col>39</xdr:col>
          <xdr:colOff>7620</xdr:colOff>
          <xdr:row>38</xdr:row>
          <xdr:rowOff>236220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100-000017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190500</xdr:colOff>
          <xdr:row>36</xdr:row>
          <xdr:rowOff>114300</xdr:rowOff>
        </xdr:from>
        <xdr:to>
          <xdr:col>39</xdr:col>
          <xdr:colOff>38100</xdr:colOff>
          <xdr:row>37</xdr:row>
          <xdr:rowOff>251460</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100-000018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182880</xdr:colOff>
          <xdr:row>34</xdr:row>
          <xdr:rowOff>137160</xdr:rowOff>
        </xdr:from>
        <xdr:to>
          <xdr:col>39</xdr:col>
          <xdr:colOff>38100</xdr:colOff>
          <xdr:row>35</xdr:row>
          <xdr:rowOff>121920</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100-000019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32</xdr:row>
          <xdr:rowOff>160020</xdr:rowOff>
        </xdr:from>
        <xdr:to>
          <xdr:col>39</xdr:col>
          <xdr:colOff>60960</xdr:colOff>
          <xdr:row>33</xdr:row>
          <xdr:rowOff>152400</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100-00001A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160020</xdr:colOff>
          <xdr:row>31</xdr:row>
          <xdr:rowOff>30480</xdr:rowOff>
        </xdr:from>
        <xdr:to>
          <xdr:col>30</xdr:col>
          <xdr:colOff>0</xdr:colOff>
          <xdr:row>32</xdr:row>
          <xdr:rowOff>38100</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100-00001B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182880</xdr:colOff>
          <xdr:row>29</xdr:row>
          <xdr:rowOff>114300</xdr:rowOff>
        </xdr:from>
        <xdr:to>
          <xdr:col>39</xdr:col>
          <xdr:colOff>38100</xdr:colOff>
          <xdr:row>30</xdr:row>
          <xdr:rowOff>114300</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100-00001C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251460</xdr:colOff>
          <xdr:row>28</xdr:row>
          <xdr:rowOff>7620</xdr:rowOff>
        </xdr:from>
        <xdr:to>
          <xdr:col>39</xdr:col>
          <xdr:colOff>83820</xdr:colOff>
          <xdr:row>29</xdr:row>
          <xdr:rowOff>0</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00000000-0008-0000-0100-00001D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160020</xdr:colOff>
          <xdr:row>24</xdr:row>
          <xdr:rowOff>38100</xdr:rowOff>
        </xdr:from>
        <xdr:to>
          <xdr:col>30</xdr:col>
          <xdr:colOff>0</xdr:colOff>
          <xdr:row>25</xdr:row>
          <xdr:rowOff>38100</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00000000-0008-0000-0100-00001E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190500</xdr:colOff>
          <xdr:row>21</xdr:row>
          <xdr:rowOff>198120</xdr:rowOff>
        </xdr:from>
        <xdr:to>
          <xdr:col>39</xdr:col>
          <xdr:colOff>7620</xdr:colOff>
          <xdr:row>23</xdr:row>
          <xdr:rowOff>38100</xdr:rowOff>
        </xdr:to>
        <xdr:sp macro="" textlink="">
          <xdr:nvSpPr>
            <xdr:cNvPr id="6175" name="Check Box 31" hidden="1">
              <a:extLst>
                <a:ext uri="{63B3BB69-23CF-44E3-9099-C40C66FF867C}">
                  <a14:compatExt spid="_x0000_s6175"/>
                </a:ext>
                <a:ext uri="{FF2B5EF4-FFF2-40B4-BE49-F238E27FC236}">
                  <a16:creationId xmlns:a16="http://schemas.microsoft.com/office/drawing/2014/main" id="{00000000-0008-0000-0100-00001F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121920</xdr:colOff>
          <xdr:row>20</xdr:row>
          <xdr:rowOff>22860</xdr:rowOff>
        </xdr:from>
        <xdr:to>
          <xdr:col>29</xdr:col>
          <xdr:colOff>297180</xdr:colOff>
          <xdr:row>21</xdr:row>
          <xdr:rowOff>106680</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100-000020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18</xdr:row>
          <xdr:rowOff>121920</xdr:rowOff>
        </xdr:from>
        <xdr:to>
          <xdr:col>39</xdr:col>
          <xdr:colOff>38100</xdr:colOff>
          <xdr:row>19</xdr:row>
          <xdr:rowOff>121920</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100-00002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160020</xdr:colOff>
          <xdr:row>17</xdr:row>
          <xdr:rowOff>38100</xdr:rowOff>
        </xdr:from>
        <xdr:to>
          <xdr:col>30</xdr:col>
          <xdr:colOff>0</xdr:colOff>
          <xdr:row>18</xdr:row>
          <xdr:rowOff>38100</xdr:rowOff>
        </xdr:to>
        <xdr:sp macro="" textlink="">
          <xdr:nvSpPr>
            <xdr:cNvPr id="6178" name="Check Box 34" hidden="1">
              <a:extLst>
                <a:ext uri="{63B3BB69-23CF-44E3-9099-C40C66FF867C}">
                  <a14:compatExt spid="_x0000_s6178"/>
                </a:ext>
                <a:ext uri="{FF2B5EF4-FFF2-40B4-BE49-F238E27FC236}">
                  <a16:creationId xmlns:a16="http://schemas.microsoft.com/office/drawing/2014/main" id="{00000000-0008-0000-0100-00002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144780</xdr:colOff>
          <xdr:row>17</xdr:row>
          <xdr:rowOff>0</xdr:rowOff>
        </xdr:from>
        <xdr:to>
          <xdr:col>29</xdr:col>
          <xdr:colOff>312420</xdr:colOff>
          <xdr:row>18</xdr:row>
          <xdr:rowOff>83820</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100-000023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121920</xdr:colOff>
          <xdr:row>9</xdr:row>
          <xdr:rowOff>198120</xdr:rowOff>
        </xdr:from>
        <xdr:to>
          <xdr:col>39</xdr:col>
          <xdr:colOff>182880</xdr:colOff>
          <xdr:row>11</xdr:row>
          <xdr:rowOff>38100</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100-000024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60960</xdr:colOff>
          <xdr:row>7</xdr:row>
          <xdr:rowOff>182880</xdr:rowOff>
        </xdr:from>
        <xdr:to>
          <xdr:col>39</xdr:col>
          <xdr:colOff>198120</xdr:colOff>
          <xdr:row>9</xdr:row>
          <xdr:rowOff>38100</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100-000025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297180</xdr:colOff>
          <xdr:row>6</xdr:row>
          <xdr:rowOff>45720</xdr:rowOff>
        </xdr:from>
        <xdr:to>
          <xdr:col>39</xdr:col>
          <xdr:colOff>121920</xdr:colOff>
          <xdr:row>7</xdr:row>
          <xdr:rowOff>182880</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100-000026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xdr:colOff>
          <xdr:row>4</xdr:row>
          <xdr:rowOff>30480</xdr:rowOff>
        </xdr:from>
        <xdr:to>
          <xdr:col>39</xdr:col>
          <xdr:colOff>609600</xdr:colOff>
          <xdr:row>6</xdr:row>
          <xdr:rowOff>144780</xdr:rowOff>
        </xdr:to>
        <xdr:sp macro="" textlink="">
          <xdr:nvSpPr>
            <xdr:cNvPr id="6183" name="Check Box 39" hidden="1">
              <a:extLst>
                <a:ext uri="{63B3BB69-23CF-44E3-9099-C40C66FF867C}">
                  <a14:compatExt spid="_x0000_s6183"/>
                </a:ext>
                <a:ext uri="{FF2B5EF4-FFF2-40B4-BE49-F238E27FC236}">
                  <a16:creationId xmlns:a16="http://schemas.microsoft.com/office/drawing/2014/main" id="{00000000-0008-0000-0100-000027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19</xdr:row>
          <xdr:rowOff>121920</xdr:rowOff>
        </xdr:from>
        <xdr:to>
          <xdr:col>39</xdr:col>
          <xdr:colOff>38100</xdr:colOff>
          <xdr:row>20</xdr:row>
          <xdr:rowOff>121920</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100-000028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20</xdr:row>
          <xdr:rowOff>121920</xdr:rowOff>
        </xdr:from>
        <xdr:to>
          <xdr:col>39</xdr:col>
          <xdr:colOff>38100</xdr:colOff>
          <xdr:row>21</xdr:row>
          <xdr:rowOff>121920</xdr:rowOff>
        </xdr:to>
        <xdr:sp macro="" textlink="">
          <xdr:nvSpPr>
            <xdr:cNvPr id="6185" name="Check Box 41" hidden="1">
              <a:extLst>
                <a:ext uri="{63B3BB69-23CF-44E3-9099-C40C66FF867C}">
                  <a14:compatExt spid="_x0000_s6185"/>
                </a:ext>
                <a:ext uri="{FF2B5EF4-FFF2-40B4-BE49-F238E27FC236}">
                  <a16:creationId xmlns:a16="http://schemas.microsoft.com/office/drawing/2014/main" id="{00000000-0008-0000-0100-000029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21</xdr:row>
          <xdr:rowOff>121920</xdr:rowOff>
        </xdr:from>
        <xdr:to>
          <xdr:col>39</xdr:col>
          <xdr:colOff>38100</xdr:colOff>
          <xdr:row>22</xdr:row>
          <xdr:rowOff>121920</xdr:rowOff>
        </xdr:to>
        <xdr:sp macro="" textlink="">
          <xdr:nvSpPr>
            <xdr:cNvPr id="6186" name="Check Box 42" hidden="1">
              <a:extLst>
                <a:ext uri="{63B3BB69-23CF-44E3-9099-C40C66FF867C}">
                  <a14:compatExt spid="_x0000_s6186"/>
                </a:ext>
                <a:ext uri="{FF2B5EF4-FFF2-40B4-BE49-F238E27FC236}">
                  <a16:creationId xmlns:a16="http://schemas.microsoft.com/office/drawing/2014/main" id="{00000000-0008-0000-0100-00002A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21</xdr:row>
          <xdr:rowOff>121920</xdr:rowOff>
        </xdr:from>
        <xdr:to>
          <xdr:col>39</xdr:col>
          <xdr:colOff>38100</xdr:colOff>
          <xdr:row>22</xdr:row>
          <xdr:rowOff>121920</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100-00002B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22</xdr:row>
          <xdr:rowOff>121920</xdr:rowOff>
        </xdr:from>
        <xdr:to>
          <xdr:col>39</xdr:col>
          <xdr:colOff>38100</xdr:colOff>
          <xdr:row>23</xdr:row>
          <xdr:rowOff>121920</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100-00002C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297180</xdr:colOff>
          <xdr:row>6</xdr:row>
          <xdr:rowOff>45720</xdr:rowOff>
        </xdr:from>
        <xdr:to>
          <xdr:col>39</xdr:col>
          <xdr:colOff>137160</xdr:colOff>
          <xdr:row>7</xdr:row>
          <xdr:rowOff>182880</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100-00002D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xdr:row>
          <xdr:rowOff>30480</xdr:rowOff>
        </xdr:from>
        <xdr:to>
          <xdr:col>39</xdr:col>
          <xdr:colOff>609600</xdr:colOff>
          <xdr:row>6</xdr:row>
          <xdr:rowOff>144780</xdr:rowOff>
        </xdr:to>
        <xdr:sp macro="" textlink="">
          <xdr:nvSpPr>
            <xdr:cNvPr id="6190" name="Check Box 46" hidden="1">
              <a:extLst>
                <a:ext uri="{63B3BB69-23CF-44E3-9099-C40C66FF867C}">
                  <a14:compatExt spid="_x0000_s6190"/>
                </a:ext>
                <a:ext uri="{FF2B5EF4-FFF2-40B4-BE49-F238E27FC236}">
                  <a16:creationId xmlns:a16="http://schemas.microsoft.com/office/drawing/2014/main" id="{00000000-0008-0000-0100-00002E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31</xdr:col>
          <xdr:colOff>121920</xdr:colOff>
          <xdr:row>36</xdr:row>
          <xdr:rowOff>152400</xdr:rowOff>
        </xdr:from>
        <xdr:to>
          <xdr:col>39</xdr:col>
          <xdr:colOff>175260</xdr:colOff>
          <xdr:row>37</xdr:row>
          <xdr:rowOff>251460</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200-000001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121920</xdr:colOff>
          <xdr:row>34</xdr:row>
          <xdr:rowOff>160020</xdr:rowOff>
        </xdr:from>
        <xdr:to>
          <xdr:col>39</xdr:col>
          <xdr:colOff>175260</xdr:colOff>
          <xdr:row>35</xdr:row>
          <xdr:rowOff>251460</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200-000002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274320</xdr:colOff>
          <xdr:row>34</xdr:row>
          <xdr:rowOff>30480</xdr:rowOff>
        </xdr:from>
        <xdr:to>
          <xdr:col>39</xdr:col>
          <xdr:colOff>175260</xdr:colOff>
          <xdr:row>35</xdr:row>
          <xdr:rowOff>106680</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200-000003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32</xdr:row>
          <xdr:rowOff>190500</xdr:rowOff>
        </xdr:from>
        <xdr:to>
          <xdr:col>39</xdr:col>
          <xdr:colOff>190500</xdr:colOff>
          <xdr:row>34</xdr:row>
          <xdr:rowOff>38100</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200-000004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220980</xdr:colOff>
          <xdr:row>32</xdr:row>
          <xdr:rowOff>60960</xdr:rowOff>
        </xdr:from>
        <xdr:to>
          <xdr:col>39</xdr:col>
          <xdr:colOff>190500</xdr:colOff>
          <xdr:row>33</xdr:row>
          <xdr:rowOff>137160</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00000000-0008-0000-0200-000005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304800</xdr:colOff>
          <xdr:row>31</xdr:row>
          <xdr:rowOff>68580</xdr:rowOff>
        </xdr:from>
        <xdr:to>
          <xdr:col>39</xdr:col>
          <xdr:colOff>175260</xdr:colOff>
          <xdr:row>32</xdr:row>
          <xdr:rowOff>137160</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0200-000006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304800</xdr:colOff>
          <xdr:row>29</xdr:row>
          <xdr:rowOff>144780</xdr:rowOff>
        </xdr:from>
        <xdr:to>
          <xdr:col>39</xdr:col>
          <xdr:colOff>190500</xdr:colOff>
          <xdr:row>30</xdr:row>
          <xdr:rowOff>251460</xdr:rowOff>
        </xdr:to>
        <xdr:sp macro="" textlink="">
          <xdr:nvSpPr>
            <xdr:cNvPr id="18439" name="Check Box 7" hidden="1">
              <a:extLst>
                <a:ext uri="{63B3BB69-23CF-44E3-9099-C40C66FF867C}">
                  <a14:compatExt spid="_x0000_s18439"/>
                </a:ext>
                <a:ext uri="{FF2B5EF4-FFF2-40B4-BE49-F238E27FC236}">
                  <a16:creationId xmlns:a16="http://schemas.microsoft.com/office/drawing/2014/main" id="{00000000-0008-0000-0200-000007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228600</xdr:colOff>
          <xdr:row>46</xdr:row>
          <xdr:rowOff>76200</xdr:rowOff>
        </xdr:from>
        <xdr:to>
          <xdr:col>39</xdr:col>
          <xdr:colOff>175260</xdr:colOff>
          <xdr:row>47</xdr:row>
          <xdr:rowOff>137160</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0200-000008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22860</xdr:colOff>
          <xdr:row>45</xdr:row>
          <xdr:rowOff>175260</xdr:rowOff>
        </xdr:from>
        <xdr:to>
          <xdr:col>39</xdr:col>
          <xdr:colOff>190500</xdr:colOff>
          <xdr:row>46</xdr:row>
          <xdr:rowOff>175260</xdr:rowOff>
        </xdr:to>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0200-000009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182880</xdr:colOff>
          <xdr:row>44</xdr:row>
          <xdr:rowOff>137160</xdr:rowOff>
        </xdr:from>
        <xdr:to>
          <xdr:col>39</xdr:col>
          <xdr:colOff>175260</xdr:colOff>
          <xdr:row>45</xdr:row>
          <xdr:rowOff>137160</xdr:rowOff>
        </xdr:to>
        <xdr:sp macro="" textlink="">
          <xdr:nvSpPr>
            <xdr:cNvPr id="18442" name="Check Box 10" hidden="1">
              <a:extLst>
                <a:ext uri="{63B3BB69-23CF-44E3-9099-C40C66FF867C}">
                  <a14:compatExt spid="_x0000_s18442"/>
                </a:ext>
                <a:ext uri="{FF2B5EF4-FFF2-40B4-BE49-F238E27FC236}">
                  <a16:creationId xmlns:a16="http://schemas.microsoft.com/office/drawing/2014/main" id="{00000000-0008-0000-0200-00000A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251460</xdr:colOff>
          <xdr:row>43</xdr:row>
          <xdr:rowOff>137160</xdr:rowOff>
        </xdr:from>
        <xdr:to>
          <xdr:col>39</xdr:col>
          <xdr:colOff>175260</xdr:colOff>
          <xdr:row>43</xdr:row>
          <xdr:rowOff>403860</xdr:rowOff>
        </xdr:to>
        <xdr:sp macro="" textlink="">
          <xdr:nvSpPr>
            <xdr:cNvPr id="18443" name="Check Box 11" hidden="1">
              <a:extLst>
                <a:ext uri="{63B3BB69-23CF-44E3-9099-C40C66FF867C}">
                  <a14:compatExt spid="_x0000_s18443"/>
                </a:ext>
                <a:ext uri="{FF2B5EF4-FFF2-40B4-BE49-F238E27FC236}">
                  <a16:creationId xmlns:a16="http://schemas.microsoft.com/office/drawing/2014/main" id="{00000000-0008-0000-0200-00000B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xdr:colOff>
          <xdr:row>41</xdr:row>
          <xdr:rowOff>144780</xdr:rowOff>
        </xdr:from>
        <xdr:to>
          <xdr:col>39</xdr:col>
          <xdr:colOff>190500</xdr:colOff>
          <xdr:row>42</xdr:row>
          <xdr:rowOff>137160</xdr:rowOff>
        </xdr:to>
        <xdr:sp macro="" textlink="">
          <xdr:nvSpPr>
            <xdr:cNvPr id="18444" name="Check Box 12" hidden="1">
              <a:extLst>
                <a:ext uri="{63B3BB69-23CF-44E3-9099-C40C66FF867C}">
                  <a14:compatExt spid="_x0000_s18444"/>
                </a:ext>
                <a:ext uri="{FF2B5EF4-FFF2-40B4-BE49-F238E27FC236}">
                  <a16:creationId xmlns:a16="http://schemas.microsoft.com/office/drawing/2014/main" id="{00000000-0008-0000-0200-00000C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40</xdr:row>
          <xdr:rowOff>45720</xdr:rowOff>
        </xdr:from>
        <xdr:to>
          <xdr:col>39</xdr:col>
          <xdr:colOff>190500</xdr:colOff>
          <xdr:row>41</xdr:row>
          <xdr:rowOff>137160</xdr:rowOff>
        </xdr:to>
        <xdr:sp macro="" textlink="">
          <xdr:nvSpPr>
            <xdr:cNvPr id="18445" name="Check Box 13" hidden="1">
              <a:extLst>
                <a:ext uri="{63B3BB69-23CF-44E3-9099-C40C66FF867C}">
                  <a14:compatExt spid="_x0000_s18445"/>
                </a:ext>
                <a:ext uri="{FF2B5EF4-FFF2-40B4-BE49-F238E27FC236}">
                  <a16:creationId xmlns:a16="http://schemas.microsoft.com/office/drawing/2014/main" id="{00000000-0008-0000-0200-00000D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121920</xdr:colOff>
          <xdr:row>39</xdr:row>
          <xdr:rowOff>30480</xdr:rowOff>
        </xdr:from>
        <xdr:to>
          <xdr:col>39</xdr:col>
          <xdr:colOff>175260</xdr:colOff>
          <xdr:row>40</xdr:row>
          <xdr:rowOff>106680</xdr:rowOff>
        </xdr:to>
        <xdr:sp macro="" textlink="">
          <xdr:nvSpPr>
            <xdr:cNvPr id="18446" name="Check Box 14" hidden="1">
              <a:extLst>
                <a:ext uri="{63B3BB69-23CF-44E3-9099-C40C66FF867C}">
                  <a14:compatExt spid="_x0000_s18446"/>
                </a:ext>
                <a:ext uri="{FF2B5EF4-FFF2-40B4-BE49-F238E27FC236}">
                  <a16:creationId xmlns:a16="http://schemas.microsoft.com/office/drawing/2014/main" id="{00000000-0008-0000-0200-00000E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342900</xdr:colOff>
          <xdr:row>38</xdr:row>
          <xdr:rowOff>22860</xdr:rowOff>
        </xdr:from>
        <xdr:to>
          <xdr:col>39</xdr:col>
          <xdr:colOff>190500</xdr:colOff>
          <xdr:row>39</xdr:row>
          <xdr:rowOff>137160</xdr:rowOff>
        </xdr:to>
        <xdr:sp macro="" textlink="">
          <xdr:nvSpPr>
            <xdr:cNvPr id="18447" name="Check Box 15" hidden="1">
              <a:extLst>
                <a:ext uri="{63B3BB69-23CF-44E3-9099-C40C66FF867C}">
                  <a14:compatExt spid="_x0000_s18447"/>
                </a:ext>
                <a:ext uri="{FF2B5EF4-FFF2-40B4-BE49-F238E27FC236}">
                  <a16:creationId xmlns:a16="http://schemas.microsoft.com/office/drawing/2014/main" id="{00000000-0008-0000-0200-00000F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228600</xdr:colOff>
          <xdr:row>47</xdr:row>
          <xdr:rowOff>76200</xdr:rowOff>
        </xdr:from>
        <xdr:to>
          <xdr:col>39</xdr:col>
          <xdr:colOff>60960</xdr:colOff>
          <xdr:row>49</xdr:row>
          <xdr:rowOff>0</xdr:rowOff>
        </xdr:to>
        <xdr:sp macro="" textlink="">
          <xdr:nvSpPr>
            <xdr:cNvPr id="18448" name="Check Box 16" hidden="1">
              <a:extLst>
                <a:ext uri="{63B3BB69-23CF-44E3-9099-C40C66FF867C}">
                  <a14:compatExt spid="_x0000_s18448"/>
                </a:ext>
                <a:ext uri="{FF2B5EF4-FFF2-40B4-BE49-F238E27FC236}">
                  <a16:creationId xmlns:a16="http://schemas.microsoft.com/office/drawing/2014/main" id="{00000000-0008-0000-0200-000010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46</xdr:row>
          <xdr:rowOff>99060</xdr:rowOff>
        </xdr:from>
        <xdr:to>
          <xdr:col>39</xdr:col>
          <xdr:colOff>60960</xdr:colOff>
          <xdr:row>48</xdr:row>
          <xdr:rowOff>0</xdr:rowOff>
        </xdr:to>
        <xdr:sp macro="" textlink="">
          <xdr:nvSpPr>
            <xdr:cNvPr id="18449" name="Check Box 17" hidden="1">
              <a:extLst>
                <a:ext uri="{63B3BB69-23CF-44E3-9099-C40C66FF867C}">
                  <a14:compatExt spid="_x0000_s18449"/>
                </a:ext>
                <a:ext uri="{FF2B5EF4-FFF2-40B4-BE49-F238E27FC236}">
                  <a16:creationId xmlns:a16="http://schemas.microsoft.com/office/drawing/2014/main" id="{00000000-0008-0000-0200-000011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251460</xdr:colOff>
          <xdr:row>45</xdr:row>
          <xdr:rowOff>76200</xdr:rowOff>
        </xdr:from>
        <xdr:to>
          <xdr:col>39</xdr:col>
          <xdr:colOff>106680</xdr:colOff>
          <xdr:row>46</xdr:row>
          <xdr:rowOff>152400</xdr:rowOff>
        </xdr:to>
        <xdr:sp macro="" textlink="">
          <xdr:nvSpPr>
            <xdr:cNvPr id="18450" name="Check Box 18" hidden="1">
              <a:extLst>
                <a:ext uri="{63B3BB69-23CF-44E3-9099-C40C66FF867C}">
                  <a14:compatExt spid="_x0000_s18450"/>
                </a:ext>
                <a:ext uri="{FF2B5EF4-FFF2-40B4-BE49-F238E27FC236}">
                  <a16:creationId xmlns:a16="http://schemas.microsoft.com/office/drawing/2014/main" id="{00000000-0008-0000-0200-000012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44</xdr:row>
          <xdr:rowOff>22860</xdr:rowOff>
        </xdr:from>
        <xdr:to>
          <xdr:col>39</xdr:col>
          <xdr:colOff>60960</xdr:colOff>
          <xdr:row>45</xdr:row>
          <xdr:rowOff>38100</xdr:rowOff>
        </xdr:to>
        <xdr:sp macro="" textlink="">
          <xdr:nvSpPr>
            <xdr:cNvPr id="18451" name="Check Box 19" hidden="1">
              <a:extLst>
                <a:ext uri="{63B3BB69-23CF-44E3-9099-C40C66FF867C}">
                  <a14:compatExt spid="_x0000_s18451"/>
                </a:ext>
                <a:ext uri="{FF2B5EF4-FFF2-40B4-BE49-F238E27FC236}">
                  <a16:creationId xmlns:a16="http://schemas.microsoft.com/office/drawing/2014/main" id="{00000000-0008-0000-0200-000013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236220</xdr:colOff>
          <xdr:row>41</xdr:row>
          <xdr:rowOff>152400</xdr:rowOff>
        </xdr:from>
        <xdr:to>
          <xdr:col>39</xdr:col>
          <xdr:colOff>60960</xdr:colOff>
          <xdr:row>42</xdr:row>
          <xdr:rowOff>152400</xdr:rowOff>
        </xdr:to>
        <xdr:sp macro="" textlink="">
          <xdr:nvSpPr>
            <xdr:cNvPr id="18452" name="Check Box 20" hidden="1">
              <a:extLst>
                <a:ext uri="{63B3BB69-23CF-44E3-9099-C40C66FF867C}">
                  <a14:compatExt spid="_x0000_s18452"/>
                </a:ext>
                <a:ext uri="{FF2B5EF4-FFF2-40B4-BE49-F238E27FC236}">
                  <a16:creationId xmlns:a16="http://schemas.microsoft.com/office/drawing/2014/main" id="{00000000-0008-0000-0200-000014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40</xdr:row>
          <xdr:rowOff>99060</xdr:rowOff>
        </xdr:from>
        <xdr:to>
          <xdr:col>39</xdr:col>
          <xdr:colOff>60960</xdr:colOff>
          <xdr:row>41</xdr:row>
          <xdr:rowOff>106680</xdr:rowOff>
        </xdr:to>
        <xdr:sp macro="" textlink="">
          <xdr:nvSpPr>
            <xdr:cNvPr id="18453" name="Check Box 21" hidden="1">
              <a:extLst>
                <a:ext uri="{63B3BB69-23CF-44E3-9099-C40C66FF867C}">
                  <a14:compatExt spid="_x0000_s18453"/>
                </a:ext>
                <a:ext uri="{FF2B5EF4-FFF2-40B4-BE49-F238E27FC236}">
                  <a16:creationId xmlns:a16="http://schemas.microsoft.com/office/drawing/2014/main" id="{00000000-0008-0000-0200-000015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236220</xdr:colOff>
          <xdr:row>39</xdr:row>
          <xdr:rowOff>60960</xdr:rowOff>
        </xdr:from>
        <xdr:to>
          <xdr:col>39</xdr:col>
          <xdr:colOff>106680</xdr:colOff>
          <xdr:row>40</xdr:row>
          <xdr:rowOff>60960</xdr:rowOff>
        </xdr:to>
        <xdr:sp macro="" textlink="">
          <xdr:nvSpPr>
            <xdr:cNvPr id="18454" name="Check Box 22" hidden="1">
              <a:extLst>
                <a:ext uri="{63B3BB69-23CF-44E3-9099-C40C66FF867C}">
                  <a14:compatExt spid="_x0000_s18454"/>
                </a:ext>
                <a:ext uri="{FF2B5EF4-FFF2-40B4-BE49-F238E27FC236}">
                  <a16:creationId xmlns:a16="http://schemas.microsoft.com/office/drawing/2014/main" id="{00000000-0008-0000-0200-000016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175260</xdr:colOff>
          <xdr:row>37</xdr:row>
          <xdr:rowOff>99060</xdr:rowOff>
        </xdr:from>
        <xdr:to>
          <xdr:col>30</xdr:col>
          <xdr:colOff>0</xdr:colOff>
          <xdr:row>38</xdr:row>
          <xdr:rowOff>251460</xdr:rowOff>
        </xdr:to>
        <xdr:sp macro="" textlink="">
          <xdr:nvSpPr>
            <xdr:cNvPr id="18455" name="Check Box 23" hidden="1">
              <a:extLst>
                <a:ext uri="{63B3BB69-23CF-44E3-9099-C40C66FF867C}">
                  <a14:compatExt spid="_x0000_s18455"/>
                </a:ext>
                <a:ext uri="{FF2B5EF4-FFF2-40B4-BE49-F238E27FC236}">
                  <a16:creationId xmlns:a16="http://schemas.microsoft.com/office/drawing/2014/main" id="{00000000-0008-0000-0200-000017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190500</xdr:colOff>
          <xdr:row>36</xdr:row>
          <xdr:rowOff>114300</xdr:rowOff>
        </xdr:from>
        <xdr:to>
          <xdr:col>39</xdr:col>
          <xdr:colOff>38100</xdr:colOff>
          <xdr:row>37</xdr:row>
          <xdr:rowOff>251460</xdr:rowOff>
        </xdr:to>
        <xdr:sp macro="" textlink="">
          <xdr:nvSpPr>
            <xdr:cNvPr id="18456" name="Check Box 24" hidden="1">
              <a:extLst>
                <a:ext uri="{63B3BB69-23CF-44E3-9099-C40C66FF867C}">
                  <a14:compatExt spid="_x0000_s18456"/>
                </a:ext>
                <a:ext uri="{FF2B5EF4-FFF2-40B4-BE49-F238E27FC236}">
                  <a16:creationId xmlns:a16="http://schemas.microsoft.com/office/drawing/2014/main" id="{00000000-0008-0000-0200-000018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182880</xdr:colOff>
          <xdr:row>34</xdr:row>
          <xdr:rowOff>137160</xdr:rowOff>
        </xdr:from>
        <xdr:to>
          <xdr:col>39</xdr:col>
          <xdr:colOff>38100</xdr:colOff>
          <xdr:row>35</xdr:row>
          <xdr:rowOff>137160</xdr:rowOff>
        </xdr:to>
        <xdr:sp macro="" textlink="">
          <xdr:nvSpPr>
            <xdr:cNvPr id="18457" name="Check Box 25" hidden="1">
              <a:extLst>
                <a:ext uri="{63B3BB69-23CF-44E3-9099-C40C66FF867C}">
                  <a14:compatExt spid="_x0000_s18457"/>
                </a:ext>
                <a:ext uri="{FF2B5EF4-FFF2-40B4-BE49-F238E27FC236}">
                  <a16:creationId xmlns:a16="http://schemas.microsoft.com/office/drawing/2014/main" id="{00000000-0008-0000-0200-000019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32</xdr:row>
          <xdr:rowOff>160020</xdr:rowOff>
        </xdr:from>
        <xdr:to>
          <xdr:col>39</xdr:col>
          <xdr:colOff>60960</xdr:colOff>
          <xdr:row>33</xdr:row>
          <xdr:rowOff>152400</xdr:rowOff>
        </xdr:to>
        <xdr:sp macro="" textlink="">
          <xdr:nvSpPr>
            <xdr:cNvPr id="18458" name="Check Box 26" hidden="1">
              <a:extLst>
                <a:ext uri="{63B3BB69-23CF-44E3-9099-C40C66FF867C}">
                  <a14:compatExt spid="_x0000_s18458"/>
                </a:ext>
                <a:ext uri="{FF2B5EF4-FFF2-40B4-BE49-F238E27FC236}">
                  <a16:creationId xmlns:a16="http://schemas.microsoft.com/office/drawing/2014/main" id="{00000000-0008-0000-0200-00001A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160020</xdr:colOff>
          <xdr:row>31</xdr:row>
          <xdr:rowOff>30480</xdr:rowOff>
        </xdr:from>
        <xdr:to>
          <xdr:col>30</xdr:col>
          <xdr:colOff>0</xdr:colOff>
          <xdr:row>32</xdr:row>
          <xdr:rowOff>38100</xdr:rowOff>
        </xdr:to>
        <xdr:sp macro="" textlink="">
          <xdr:nvSpPr>
            <xdr:cNvPr id="18459" name="Check Box 27" hidden="1">
              <a:extLst>
                <a:ext uri="{63B3BB69-23CF-44E3-9099-C40C66FF867C}">
                  <a14:compatExt spid="_x0000_s18459"/>
                </a:ext>
                <a:ext uri="{FF2B5EF4-FFF2-40B4-BE49-F238E27FC236}">
                  <a16:creationId xmlns:a16="http://schemas.microsoft.com/office/drawing/2014/main" id="{00000000-0008-0000-0200-00001B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182880</xdr:colOff>
          <xdr:row>29</xdr:row>
          <xdr:rowOff>114300</xdr:rowOff>
        </xdr:from>
        <xdr:to>
          <xdr:col>39</xdr:col>
          <xdr:colOff>38100</xdr:colOff>
          <xdr:row>30</xdr:row>
          <xdr:rowOff>114300</xdr:rowOff>
        </xdr:to>
        <xdr:sp macro="" textlink="">
          <xdr:nvSpPr>
            <xdr:cNvPr id="18460" name="Check Box 28" hidden="1">
              <a:extLst>
                <a:ext uri="{63B3BB69-23CF-44E3-9099-C40C66FF867C}">
                  <a14:compatExt spid="_x0000_s18460"/>
                </a:ext>
                <a:ext uri="{FF2B5EF4-FFF2-40B4-BE49-F238E27FC236}">
                  <a16:creationId xmlns:a16="http://schemas.microsoft.com/office/drawing/2014/main" id="{00000000-0008-0000-0200-00001C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251460</xdr:colOff>
          <xdr:row>28</xdr:row>
          <xdr:rowOff>7620</xdr:rowOff>
        </xdr:from>
        <xdr:to>
          <xdr:col>39</xdr:col>
          <xdr:colOff>106680</xdr:colOff>
          <xdr:row>29</xdr:row>
          <xdr:rowOff>0</xdr:rowOff>
        </xdr:to>
        <xdr:sp macro="" textlink="">
          <xdr:nvSpPr>
            <xdr:cNvPr id="18461" name="Check Box 29" hidden="1">
              <a:extLst>
                <a:ext uri="{63B3BB69-23CF-44E3-9099-C40C66FF867C}">
                  <a14:compatExt spid="_x0000_s18461"/>
                </a:ext>
                <a:ext uri="{FF2B5EF4-FFF2-40B4-BE49-F238E27FC236}">
                  <a16:creationId xmlns:a16="http://schemas.microsoft.com/office/drawing/2014/main" id="{00000000-0008-0000-0200-00001D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160020</xdr:colOff>
          <xdr:row>24</xdr:row>
          <xdr:rowOff>38100</xdr:rowOff>
        </xdr:from>
        <xdr:to>
          <xdr:col>30</xdr:col>
          <xdr:colOff>0</xdr:colOff>
          <xdr:row>25</xdr:row>
          <xdr:rowOff>38100</xdr:rowOff>
        </xdr:to>
        <xdr:sp macro="" textlink="">
          <xdr:nvSpPr>
            <xdr:cNvPr id="18462" name="Check Box 30" hidden="1">
              <a:extLst>
                <a:ext uri="{63B3BB69-23CF-44E3-9099-C40C66FF867C}">
                  <a14:compatExt spid="_x0000_s18462"/>
                </a:ext>
                <a:ext uri="{FF2B5EF4-FFF2-40B4-BE49-F238E27FC236}">
                  <a16:creationId xmlns:a16="http://schemas.microsoft.com/office/drawing/2014/main" id="{00000000-0008-0000-0200-00001E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190500</xdr:colOff>
          <xdr:row>21</xdr:row>
          <xdr:rowOff>198120</xdr:rowOff>
        </xdr:from>
        <xdr:to>
          <xdr:col>30</xdr:col>
          <xdr:colOff>0</xdr:colOff>
          <xdr:row>23</xdr:row>
          <xdr:rowOff>38100</xdr:rowOff>
        </xdr:to>
        <xdr:sp macro="" textlink="">
          <xdr:nvSpPr>
            <xdr:cNvPr id="18463" name="Check Box 31" hidden="1">
              <a:extLst>
                <a:ext uri="{63B3BB69-23CF-44E3-9099-C40C66FF867C}">
                  <a14:compatExt spid="_x0000_s18463"/>
                </a:ext>
                <a:ext uri="{FF2B5EF4-FFF2-40B4-BE49-F238E27FC236}">
                  <a16:creationId xmlns:a16="http://schemas.microsoft.com/office/drawing/2014/main" id="{00000000-0008-0000-0200-00001F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121920</xdr:colOff>
          <xdr:row>20</xdr:row>
          <xdr:rowOff>22860</xdr:rowOff>
        </xdr:from>
        <xdr:to>
          <xdr:col>29</xdr:col>
          <xdr:colOff>297180</xdr:colOff>
          <xdr:row>21</xdr:row>
          <xdr:rowOff>106680</xdr:rowOff>
        </xdr:to>
        <xdr:sp macro="" textlink="">
          <xdr:nvSpPr>
            <xdr:cNvPr id="18464" name="Check Box 32" hidden="1">
              <a:extLst>
                <a:ext uri="{63B3BB69-23CF-44E3-9099-C40C66FF867C}">
                  <a14:compatExt spid="_x0000_s18464"/>
                </a:ext>
                <a:ext uri="{FF2B5EF4-FFF2-40B4-BE49-F238E27FC236}">
                  <a16:creationId xmlns:a16="http://schemas.microsoft.com/office/drawing/2014/main" id="{00000000-0008-0000-0200-000020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18</xdr:row>
          <xdr:rowOff>121920</xdr:rowOff>
        </xdr:from>
        <xdr:to>
          <xdr:col>39</xdr:col>
          <xdr:colOff>38100</xdr:colOff>
          <xdr:row>19</xdr:row>
          <xdr:rowOff>137160</xdr:rowOff>
        </xdr:to>
        <xdr:sp macro="" textlink="">
          <xdr:nvSpPr>
            <xdr:cNvPr id="18465" name="Check Box 33" hidden="1">
              <a:extLst>
                <a:ext uri="{63B3BB69-23CF-44E3-9099-C40C66FF867C}">
                  <a14:compatExt spid="_x0000_s18465"/>
                </a:ext>
                <a:ext uri="{FF2B5EF4-FFF2-40B4-BE49-F238E27FC236}">
                  <a16:creationId xmlns:a16="http://schemas.microsoft.com/office/drawing/2014/main" id="{00000000-0008-0000-0200-000021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160020</xdr:colOff>
          <xdr:row>17</xdr:row>
          <xdr:rowOff>38100</xdr:rowOff>
        </xdr:from>
        <xdr:to>
          <xdr:col>30</xdr:col>
          <xdr:colOff>0</xdr:colOff>
          <xdr:row>18</xdr:row>
          <xdr:rowOff>38100</xdr:rowOff>
        </xdr:to>
        <xdr:sp macro="" textlink="">
          <xdr:nvSpPr>
            <xdr:cNvPr id="18466" name="Check Box 34" hidden="1">
              <a:extLst>
                <a:ext uri="{63B3BB69-23CF-44E3-9099-C40C66FF867C}">
                  <a14:compatExt spid="_x0000_s18466"/>
                </a:ext>
                <a:ext uri="{FF2B5EF4-FFF2-40B4-BE49-F238E27FC236}">
                  <a16:creationId xmlns:a16="http://schemas.microsoft.com/office/drawing/2014/main" id="{00000000-0008-0000-0200-000022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144780</xdr:colOff>
          <xdr:row>17</xdr:row>
          <xdr:rowOff>0</xdr:rowOff>
        </xdr:from>
        <xdr:to>
          <xdr:col>29</xdr:col>
          <xdr:colOff>327660</xdr:colOff>
          <xdr:row>18</xdr:row>
          <xdr:rowOff>106680</xdr:rowOff>
        </xdr:to>
        <xdr:sp macro="" textlink="">
          <xdr:nvSpPr>
            <xdr:cNvPr id="18467" name="Check Box 35" hidden="1">
              <a:extLst>
                <a:ext uri="{63B3BB69-23CF-44E3-9099-C40C66FF867C}">
                  <a14:compatExt spid="_x0000_s18467"/>
                </a:ext>
                <a:ext uri="{FF2B5EF4-FFF2-40B4-BE49-F238E27FC236}">
                  <a16:creationId xmlns:a16="http://schemas.microsoft.com/office/drawing/2014/main" id="{00000000-0008-0000-0200-000023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121920</xdr:colOff>
          <xdr:row>9</xdr:row>
          <xdr:rowOff>198120</xdr:rowOff>
        </xdr:from>
        <xdr:to>
          <xdr:col>39</xdr:col>
          <xdr:colOff>175260</xdr:colOff>
          <xdr:row>11</xdr:row>
          <xdr:rowOff>38100</xdr:rowOff>
        </xdr:to>
        <xdr:sp macro="" textlink="">
          <xdr:nvSpPr>
            <xdr:cNvPr id="18468" name="Check Box 36" hidden="1">
              <a:extLst>
                <a:ext uri="{63B3BB69-23CF-44E3-9099-C40C66FF867C}">
                  <a14:compatExt spid="_x0000_s18468"/>
                </a:ext>
                <a:ext uri="{FF2B5EF4-FFF2-40B4-BE49-F238E27FC236}">
                  <a16:creationId xmlns:a16="http://schemas.microsoft.com/office/drawing/2014/main" id="{00000000-0008-0000-0200-000024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60960</xdr:colOff>
          <xdr:row>7</xdr:row>
          <xdr:rowOff>182880</xdr:rowOff>
        </xdr:from>
        <xdr:to>
          <xdr:col>39</xdr:col>
          <xdr:colOff>213360</xdr:colOff>
          <xdr:row>9</xdr:row>
          <xdr:rowOff>38100</xdr:rowOff>
        </xdr:to>
        <xdr:sp macro="" textlink="">
          <xdr:nvSpPr>
            <xdr:cNvPr id="18469" name="Check Box 37" hidden="1">
              <a:extLst>
                <a:ext uri="{63B3BB69-23CF-44E3-9099-C40C66FF867C}">
                  <a14:compatExt spid="_x0000_s18469"/>
                </a:ext>
                <a:ext uri="{FF2B5EF4-FFF2-40B4-BE49-F238E27FC236}">
                  <a16:creationId xmlns:a16="http://schemas.microsoft.com/office/drawing/2014/main" id="{00000000-0008-0000-0200-000025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297180</xdr:colOff>
          <xdr:row>6</xdr:row>
          <xdr:rowOff>45720</xdr:rowOff>
        </xdr:from>
        <xdr:to>
          <xdr:col>39</xdr:col>
          <xdr:colOff>137160</xdr:colOff>
          <xdr:row>7</xdr:row>
          <xdr:rowOff>175260</xdr:rowOff>
        </xdr:to>
        <xdr:sp macro="" textlink="">
          <xdr:nvSpPr>
            <xdr:cNvPr id="18470" name="Check Box 38" hidden="1">
              <a:extLst>
                <a:ext uri="{63B3BB69-23CF-44E3-9099-C40C66FF867C}">
                  <a14:compatExt spid="_x0000_s18470"/>
                </a:ext>
                <a:ext uri="{FF2B5EF4-FFF2-40B4-BE49-F238E27FC236}">
                  <a16:creationId xmlns:a16="http://schemas.microsoft.com/office/drawing/2014/main" id="{00000000-0008-0000-0200-000026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xdr:colOff>
          <xdr:row>4</xdr:row>
          <xdr:rowOff>30480</xdr:rowOff>
        </xdr:from>
        <xdr:to>
          <xdr:col>39</xdr:col>
          <xdr:colOff>609600</xdr:colOff>
          <xdr:row>6</xdr:row>
          <xdr:rowOff>137160</xdr:rowOff>
        </xdr:to>
        <xdr:sp macro="" textlink="">
          <xdr:nvSpPr>
            <xdr:cNvPr id="18471" name="Check Box 39" hidden="1">
              <a:extLst>
                <a:ext uri="{63B3BB69-23CF-44E3-9099-C40C66FF867C}">
                  <a14:compatExt spid="_x0000_s18471"/>
                </a:ext>
                <a:ext uri="{FF2B5EF4-FFF2-40B4-BE49-F238E27FC236}">
                  <a16:creationId xmlns:a16="http://schemas.microsoft.com/office/drawing/2014/main" id="{00000000-0008-0000-0200-000027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19</xdr:row>
          <xdr:rowOff>121920</xdr:rowOff>
        </xdr:from>
        <xdr:to>
          <xdr:col>39</xdr:col>
          <xdr:colOff>38100</xdr:colOff>
          <xdr:row>20</xdr:row>
          <xdr:rowOff>137160</xdr:rowOff>
        </xdr:to>
        <xdr:sp macro="" textlink="">
          <xdr:nvSpPr>
            <xdr:cNvPr id="18472" name="Check Box 40" hidden="1">
              <a:extLst>
                <a:ext uri="{63B3BB69-23CF-44E3-9099-C40C66FF867C}">
                  <a14:compatExt spid="_x0000_s18472"/>
                </a:ext>
                <a:ext uri="{FF2B5EF4-FFF2-40B4-BE49-F238E27FC236}">
                  <a16:creationId xmlns:a16="http://schemas.microsoft.com/office/drawing/2014/main" id="{00000000-0008-0000-0200-000028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20</xdr:row>
          <xdr:rowOff>121920</xdr:rowOff>
        </xdr:from>
        <xdr:to>
          <xdr:col>39</xdr:col>
          <xdr:colOff>38100</xdr:colOff>
          <xdr:row>21</xdr:row>
          <xdr:rowOff>137160</xdr:rowOff>
        </xdr:to>
        <xdr:sp macro="" textlink="">
          <xdr:nvSpPr>
            <xdr:cNvPr id="18473" name="Check Box 41" hidden="1">
              <a:extLst>
                <a:ext uri="{63B3BB69-23CF-44E3-9099-C40C66FF867C}">
                  <a14:compatExt spid="_x0000_s18473"/>
                </a:ext>
                <a:ext uri="{FF2B5EF4-FFF2-40B4-BE49-F238E27FC236}">
                  <a16:creationId xmlns:a16="http://schemas.microsoft.com/office/drawing/2014/main" id="{00000000-0008-0000-0200-000029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21</xdr:row>
          <xdr:rowOff>121920</xdr:rowOff>
        </xdr:from>
        <xdr:to>
          <xdr:col>39</xdr:col>
          <xdr:colOff>38100</xdr:colOff>
          <xdr:row>22</xdr:row>
          <xdr:rowOff>137160</xdr:rowOff>
        </xdr:to>
        <xdr:sp macro="" textlink="">
          <xdr:nvSpPr>
            <xdr:cNvPr id="18474" name="Check Box 42" hidden="1">
              <a:extLst>
                <a:ext uri="{63B3BB69-23CF-44E3-9099-C40C66FF867C}">
                  <a14:compatExt spid="_x0000_s18474"/>
                </a:ext>
                <a:ext uri="{FF2B5EF4-FFF2-40B4-BE49-F238E27FC236}">
                  <a16:creationId xmlns:a16="http://schemas.microsoft.com/office/drawing/2014/main" id="{00000000-0008-0000-0200-00002A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21</xdr:row>
          <xdr:rowOff>121920</xdr:rowOff>
        </xdr:from>
        <xdr:to>
          <xdr:col>39</xdr:col>
          <xdr:colOff>38100</xdr:colOff>
          <xdr:row>22</xdr:row>
          <xdr:rowOff>137160</xdr:rowOff>
        </xdr:to>
        <xdr:sp macro="" textlink="">
          <xdr:nvSpPr>
            <xdr:cNvPr id="18475" name="Check Box 43" hidden="1">
              <a:extLst>
                <a:ext uri="{63B3BB69-23CF-44E3-9099-C40C66FF867C}">
                  <a14:compatExt spid="_x0000_s18475"/>
                </a:ext>
                <a:ext uri="{FF2B5EF4-FFF2-40B4-BE49-F238E27FC236}">
                  <a16:creationId xmlns:a16="http://schemas.microsoft.com/office/drawing/2014/main" id="{00000000-0008-0000-0200-00002B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22</xdr:row>
          <xdr:rowOff>121920</xdr:rowOff>
        </xdr:from>
        <xdr:to>
          <xdr:col>39</xdr:col>
          <xdr:colOff>38100</xdr:colOff>
          <xdr:row>23</xdr:row>
          <xdr:rowOff>137160</xdr:rowOff>
        </xdr:to>
        <xdr:sp macro="" textlink="">
          <xdr:nvSpPr>
            <xdr:cNvPr id="18476" name="Check Box 44" hidden="1">
              <a:extLst>
                <a:ext uri="{63B3BB69-23CF-44E3-9099-C40C66FF867C}">
                  <a14:compatExt spid="_x0000_s18476"/>
                </a:ext>
                <a:ext uri="{FF2B5EF4-FFF2-40B4-BE49-F238E27FC236}">
                  <a16:creationId xmlns:a16="http://schemas.microsoft.com/office/drawing/2014/main" id="{00000000-0008-0000-0200-00002C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297180</xdr:colOff>
          <xdr:row>6</xdr:row>
          <xdr:rowOff>45720</xdr:rowOff>
        </xdr:from>
        <xdr:to>
          <xdr:col>39</xdr:col>
          <xdr:colOff>137160</xdr:colOff>
          <xdr:row>7</xdr:row>
          <xdr:rowOff>175260</xdr:rowOff>
        </xdr:to>
        <xdr:sp macro="" textlink="">
          <xdr:nvSpPr>
            <xdr:cNvPr id="18477" name="Check Box 45" hidden="1">
              <a:extLst>
                <a:ext uri="{63B3BB69-23CF-44E3-9099-C40C66FF867C}">
                  <a14:compatExt spid="_x0000_s18477"/>
                </a:ext>
                <a:ext uri="{FF2B5EF4-FFF2-40B4-BE49-F238E27FC236}">
                  <a16:creationId xmlns:a16="http://schemas.microsoft.com/office/drawing/2014/main" id="{00000000-0008-0000-0200-00002D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xdr:row>
          <xdr:rowOff>30480</xdr:rowOff>
        </xdr:from>
        <xdr:to>
          <xdr:col>39</xdr:col>
          <xdr:colOff>609600</xdr:colOff>
          <xdr:row>6</xdr:row>
          <xdr:rowOff>137160</xdr:rowOff>
        </xdr:to>
        <xdr:sp macro="" textlink="">
          <xdr:nvSpPr>
            <xdr:cNvPr id="18478" name="Check Box 46" hidden="1">
              <a:extLst>
                <a:ext uri="{63B3BB69-23CF-44E3-9099-C40C66FF867C}">
                  <a14:compatExt spid="_x0000_s18478"/>
                </a:ext>
                <a:ext uri="{FF2B5EF4-FFF2-40B4-BE49-F238E27FC236}">
                  <a16:creationId xmlns:a16="http://schemas.microsoft.com/office/drawing/2014/main" id="{00000000-0008-0000-0200-00002E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31</xdr:col>
          <xdr:colOff>121920</xdr:colOff>
          <xdr:row>36</xdr:row>
          <xdr:rowOff>152400</xdr:rowOff>
        </xdr:from>
        <xdr:to>
          <xdr:col>39</xdr:col>
          <xdr:colOff>175260</xdr:colOff>
          <xdr:row>37</xdr:row>
          <xdr:rowOff>251460</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0300-000001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121920</xdr:colOff>
          <xdr:row>34</xdr:row>
          <xdr:rowOff>160020</xdr:rowOff>
        </xdr:from>
        <xdr:to>
          <xdr:col>39</xdr:col>
          <xdr:colOff>175260</xdr:colOff>
          <xdr:row>35</xdr:row>
          <xdr:rowOff>251460</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0300-000002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274320</xdr:colOff>
          <xdr:row>34</xdr:row>
          <xdr:rowOff>30480</xdr:rowOff>
        </xdr:from>
        <xdr:to>
          <xdr:col>39</xdr:col>
          <xdr:colOff>175260</xdr:colOff>
          <xdr:row>35</xdr:row>
          <xdr:rowOff>106680</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0300-000003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32</xdr:row>
          <xdr:rowOff>190500</xdr:rowOff>
        </xdr:from>
        <xdr:to>
          <xdr:col>39</xdr:col>
          <xdr:colOff>190500</xdr:colOff>
          <xdr:row>34</xdr:row>
          <xdr:rowOff>38100</xdr:rowOff>
        </xdr:to>
        <xdr:sp macro="" textlink="">
          <xdr:nvSpPr>
            <xdr:cNvPr id="19460" name="Check Box 4" hidden="1">
              <a:extLst>
                <a:ext uri="{63B3BB69-23CF-44E3-9099-C40C66FF867C}">
                  <a14:compatExt spid="_x0000_s19460"/>
                </a:ext>
                <a:ext uri="{FF2B5EF4-FFF2-40B4-BE49-F238E27FC236}">
                  <a16:creationId xmlns:a16="http://schemas.microsoft.com/office/drawing/2014/main" id="{00000000-0008-0000-0300-000004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220980</xdr:colOff>
          <xdr:row>32</xdr:row>
          <xdr:rowOff>60960</xdr:rowOff>
        </xdr:from>
        <xdr:to>
          <xdr:col>39</xdr:col>
          <xdr:colOff>190500</xdr:colOff>
          <xdr:row>33</xdr:row>
          <xdr:rowOff>137160</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0300-000005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304800</xdr:colOff>
          <xdr:row>31</xdr:row>
          <xdr:rowOff>68580</xdr:rowOff>
        </xdr:from>
        <xdr:to>
          <xdr:col>39</xdr:col>
          <xdr:colOff>175260</xdr:colOff>
          <xdr:row>32</xdr:row>
          <xdr:rowOff>137160</xdr:rowOff>
        </xdr:to>
        <xdr:sp macro="" textlink="">
          <xdr:nvSpPr>
            <xdr:cNvPr id="19462" name="Check Box 6" hidden="1">
              <a:extLst>
                <a:ext uri="{63B3BB69-23CF-44E3-9099-C40C66FF867C}">
                  <a14:compatExt spid="_x0000_s19462"/>
                </a:ext>
                <a:ext uri="{FF2B5EF4-FFF2-40B4-BE49-F238E27FC236}">
                  <a16:creationId xmlns:a16="http://schemas.microsoft.com/office/drawing/2014/main" id="{00000000-0008-0000-0300-000006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304800</xdr:colOff>
          <xdr:row>29</xdr:row>
          <xdr:rowOff>144780</xdr:rowOff>
        </xdr:from>
        <xdr:to>
          <xdr:col>39</xdr:col>
          <xdr:colOff>190500</xdr:colOff>
          <xdr:row>30</xdr:row>
          <xdr:rowOff>251460</xdr:rowOff>
        </xdr:to>
        <xdr:sp macro="" textlink="">
          <xdr:nvSpPr>
            <xdr:cNvPr id="19463" name="Check Box 7" hidden="1">
              <a:extLst>
                <a:ext uri="{63B3BB69-23CF-44E3-9099-C40C66FF867C}">
                  <a14:compatExt spid="_x0000_s19463"/>
                </a:ext>
                <a:ext uri="{FF2B5EF4-FFF2-40B4-BE49-F238E27FC236}">
                  <a16:creationId xmlns:a16="http://schemas.microsoft.com/office/drawing/2014/main" id="{00000000-0008-0000-0300-000007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228600</xdr:colOff>
          <xdr:row>46</xdr:row>
          <xdr:rowOff>76200</xdr:rowOff>
        </xdr:from>
        <xdr:to>
          <xdr:col>39</xdr:col>
          <xdr:colOff>175260</xdr:colOff>
          <xdr:row>47</xdr:row>
          <xdr:rowOff>137160</xdr:rowOff>
        </xdr:to>
        <xdr:sp macro="" textlink="">
          <xdr:nvSpPr>
            <xdr:cNvPr id="19464" name="Check Box 8" hidden="1">
              <a:extLst>
                <a:ext uri="{63B3BB69-23CF-44E3-9099-C40C66FF867C}">
                  <a14:compatExt spid="_x0000_s19464"/>
                </a:ext>
                <a:ext uri="{FF2B5EF4-FFF2-40B4-BE49-F238E27FC236}">
                  <a16:creationId xmlns:a16="http://schemas.microsoft.com/office/drawing/2014/main" id="{00000000-0008-0000-0300-000008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22860</xdr:colOff>
          <xdr:row>45</xdr:row>
          <xdr:rowOff>175260</xdr:rowOff>
        </xdr:from>
        <xdr:to>
          <xdr:col>39</xdr:col>
          <xdr:colOff>190500</xdr:colOff>
          <xdr:row>46</xdr:row>
          <xdr:rowOff>175260</xdr:rowOff>
        </xdr:to>
        <xdr:sp macro="" textlink="">
          <xdr:nvSpPr>
            <xdr:cNvPr id="19465" name="Check Box 9" hidden="1">
              <a:extLst>
                <a:ext uri="{63B3BB69-23CF-44E3-9099-C40C66FF867C}">
                  <a14:compatExt spid="_x0000_s19465"/>
                </a:ext>
                <a:ext uri="{FF2B5EF4-FFF2-40B4-BE49-F238E27FC236}">
                  <a16:creationId xmlns:a16="http://schemas.microsoft.com/office/drawing/2014/main" id="{00000000-0008-0000-0300-000009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182880</xdr:colOff>
          <xdr:row>44</xdr:row>
          <xdr:rowOff>137160</xdr:rowOff>
        </xdr:from>
        <xdr:to>
          <xdr:col>39</xdr:col>
          <xdr:colOff>175260</xdr:colOff>
          <xdr:row>45</xdr:row>
          <xdr:rowOff>137160</xdr:rowOff>
        </xdr:to>
        <xdr:sp macro="" textlink="">
          <xdr:nvSpPr>
            <xdr:cNvPr id="19466" name="Check Box 10" hidden="1">
              <a:extLst>
                <a:ext uri="{63B3BB69-23CF-44E3-9099-C40C66FF867C}">
                  <a14:compatExt spid="_x0000_s19466"/>
                </a:ext>
                <a:ext uri="{FF2B5EF4-FFF2-40B4-BE49-F238E27FC236}">
                  <a16:creationId xmlns:a16="http://schemas.microsoft.com/office/drawing/2014/main" id="{00000000-0008-0000-0300-00000A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251460</xdr:colOff>
          <xdr:row>43</xdr:row>
          <xdr:rowOff>137160</xdr:rowOff>
        </xdr:from>
        <xdr:to>
          <xdr:col>39</xdr:col>
          <xdr:colOff>175260</xdr:colOff>
          <xdr:row>43</xdr:row>
          <xdr:rowOff>403860</xdr:rowOff>
        </xdr:to>
        <xdr:sp macro="" textlink="">
          <xdr:nvSpPr>
            <xdr:cNvPr id="19467" name="Check Box 11" hidden="1">
              <a:extLst>
                <a:ext uri="{63B3BB69-23CF-44E3-9099-C40C66FF867C}">
                  <a14:compatExt spid="_x0000_s19467"/>
                </a:ext>
                <a:ext uri="{FF2B5EF4-FFF2-40B4-BE49-F238E27FC236}">
                  <a16:creationId xmlns:a16="http://schemas.microsoft.com/office/drawing/2014/main" id="{00000000-0008-0000-0300-00000B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xdr:colOff>
          <xdr:row>41</xdr:row>
          <xdr:rowOff>144780</xdr:rowOff>
        </xdr:from>
        <xdr:to>
          <xdr:col>39</xdr:col>
          <xdr:colOff>190500</xdr:colOff>
          <xdr:row>42</xdr:row>
          <xdr:rowOff>137160</xdr:rowOff>
        </xdr:to>
        <xdr:sp macro="" textlink="">
          <xdr:nvSpPr>
            <xdr:cNvPr id="19468" name="Check Box 12" hidden="1">
              <a:extLst>
                <a:ext uri="{63B3BB69-23CF-44E3-9099-C40C66FF867C}">
                  <a14:compatExt spid="_x0000_s19468"/>
                </a:ext>
                <a:ext uri="{FF2B5EF4-FFF2-40B4-BE49-F238E27FC236}">
                  <a16:creationId xmlns:a16="http://schemas.microsoft.com/office/drawing/2014/main" id="{00000000-0008-0000-0300-00000C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40</xdr:row>
          <xdr:rowOff>45720</xdr:rowOff>
        </xdr:from>
        <xdr:to>
          <xdr:col>39</xdr:col>
          <xdr:colOff>190500</xdr:colOff>
          <xdr:row>41</xdr:row>
          <xdr:rowOff>137160</xdr:rowOff>
        </xdr:to>
        <xdr:sp macro="" textlink="">
          <xdr:nvSpPr>
            <xdr:cNvPr id="19469" name="Check Box 13" hidden="1">
              <a:extLst>
                <a:ext uri="{63B3BB69-23CF-44E3-9099-C40C66FF867C}">
                  <a14:compatExt spid="_x0000_s19469"/>
                </a:ext>
                <a:ext uri="{FF2B5EF4-FFF2-40B4-BE49-F238E27FC236}">
                  <a16:creationId xmlns:a16="http://schemas.microsoft.com/office/drawing/2014/main" id="{00000000-0008-0000-0300-00000D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121920</xdr:colOff>
          <xdr:row>39</xdr:row>
          <xdr:rowOff>30480</xdr:rowOff>
        </xdr:from>
        <xdr:to>
          <xdr:col>39</xdr:col>
          <xdr:colOff>175260</xdr:colOff>
          <xdr:row>40</xdr:row>
          <xdr:rowOff>106680</xdr:rowOff>
        </xdr:to>
        <xdr:sp macro="" textlink="">
          <xdr:nvSpPr>
            <xdr:cNvPr id="19470" name="Check Box 14" hidden="1">
              <a:extLst>
                <a:ext uri="{63B3BB69-23CF-44E3-9099-C40C66FF867C}">
                  <a14:compatExt spid="_x0000_s19470"/>
                </a:ext>
                <a:ext uri="{FF2B5EF4-FFF2-40B4-BE49-F238E27FC236}">
                  <a16:creationId xmlns:a16="http://schemas.microsoft.com/office/drawing/2014/main" id="{00000000-0008-0000-0300-00000E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342900</xdr:colOff>
          <xdr:row>38</xdr:row>
          <xdr:rowOff>22860</xdr:rowOff>
        </xdr:from>
        <xdr:to>
          <xdr:col>39</xdr:col>
          <xdr:colOff>190500</xdr:colOff>
          <xdr:row>39</xdr:row>
          <xdr:rowOff>137160</xdr:rowOff>
        </xdr:to>
        <xdr:sp macro="" textlink="">
          <xdr:nvSpPr>
            <xdr:cNvPr id="19471" name="Check Box 15" hidden="1">
              <a:extLst>
                <a:ext uri="{63B3BB69-23CF-44E3-9099-C40C66FF867C}">
                  <a14:compatExt spid="_x0000_s19471"/>
                </a:ext>
                <a:ext uri="{FF2B5EF4-FFF2-40B4-BE49-F238E27FC236}">
                  <a16:creationId xmlns:a16="http://schemas.microsoft.com/office/drawing/2014/main" id="{00000000-0008-0000-0300-00000F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228600</xdr:colOff>
          <xdr:row>47</xdr:row>
          <xdr:rowOff>76200</xdr:rowOff>
        </xdr:from>
        <xdr:to>
          <xdr:col>39</xdr:col>
          <xdr:colOff>60960</xdr:colOff>
          <xdr:row>49</xdr:row>
          <xdr:rowOff>0</xdr:rowOff>
        </xdr:to>
        <xdr:sp macro="" textlink="">
          <xdr:nvSpPr>
            <xdr:cNvPr id="19472" name="Check Box 16" hidden="1">
              <a:extLst>
                <a:ext uri="{63B3BB69-23CF-44E3-9099-C40C66FF867C}">
                  <a14:compatExt spid="_x0000_s19472"/>
                </a:ext>
                <a:ext uri="{FF2B5EF4-FFF2-40B4-BE49-F238E27FC236}">
                  <a16:creationId xmlns:a16="http://schemas.microsoft.com/office/drawing/2014/main" id="{00000000-0008-0000-0300-000010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46</xdr:row>
          <xdr:rowOff>99060</xdr:rowOff>
        </xdr:from>
        <xdr:to>
          <xdr:col>39</xdr:col>
          <xdr:colOff>60960</xdr:colOff>
          <xdr:row>48</xdr:row>
          <xdr:rowOff>0</xdr:rowOff>
        </xdr:to>
        <xdr:sp macro="" textlink="">
          <xdr:nvSpPr>
            <xdr:cNvPr id="19473" name="Check Box 17" hidden="1">
              <a:extLst>
                <a:ext uri="{63B3BB69-23CF-44E3-9099-C40C66FF867C}">
                  <a14:compatExt spid="_x0000_s19473"/>
                </a:ext>
                <a:ext uri="{FF2B5EF4-FFF2-40B4-BE49-F238E27FC236}">
                  <a16:creationId xmlns:a16="http://schemas.microsoft.com/office/drawing/2014/main" id="{00000000-0008-0000-0300-000011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251460</xdr:colOff>
          <xdr:row>45</xdr:row>
          <xdr:rowOff>76200</xdr:rowOff>
        </xdr:from>
        <xdr:to>
          <xdr:col>39</xdr:col>
          <xdr:colOff>106680</xdr:colOff>
          <xdr:row>46</xdr:row>
          <xdr:rowOff>152400</xdr:rowOff>
        </xdr:to>
        <xdr:sp macro="" textlink="">
          <xdr:nvSpPr>
            <xdr:cNvPr id="19474" name="Check Box 18" hidden="1">
              <a:extLst>
                <a:ext uri="{63B3BB69-23CF-44E3-9099-C40C66FF867C}">
                  <a14:compatExt spid="_x0000_s19474"/>
                </a:ext>
                <a:ext uri="{FF2B5EF4-FFF2-40B4-BE49-F238E27FC236}">
                  <a16:creationId xmlns:a16="http://schemas.microsoft.com/office/drawing/2014/main" id="{00000000-0008-0000-0300-000012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44</xdr:row>
          <xdr:rowOff>22860</xdr:rowOff>
        </xdr:from>
        <xdr:to>
          <xdr:col>39</xdr:col>
          <xdr:colOff>60960</xdr:colOff>
          <xdr:row>45</xdr:row>
          <xdr:rowOff>38100</xdr:rowOff>
        </xdr:to>
        <xdr:sp macro="" textlink="">
          <xdr:nvSpPr>
            <xdr:cNvPr id="19475" name="Check Box 19" hidden="1">
              <a:extLst>
                <a:ext uri="{63B3BB69-23CF-44E3-9099-C40C66FF867C}">
                  <a14:compatExt spid="_x0000_s19475"/>
                </a:ext>
                <a:ext uri="{FF2B5EF4-FFF2-40B4-BE49-F238E27FC236}">
                  <a16:creationId xmlns:a16="http://schemas.microsoft.com/office/drawing/2014/main" id="{00000000-0008-0000-0300-000013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236220</xdr:colOff>
          <xdr:row>41</xdr:row>
          <xdr:rowOff>152400</xdr:rowOff>
        </xdr:from>
        <xdr:to>
          <xdr:col>39</xdr:col>
          <xdr:colOff>60960</xdr:colOff>
          <xdr:row>42</xdr:row>
          <xdr:rowOff>152400</xdr:rowOff>
        </xdr:to>
        <xdr:sp macro="" textlink="">
          <xdr:nvSpPr>
            <xdr:cNvPr id="19476" name="Check Box 20" hidden="1">
              <a:extLst>
                <a:ext uri="{63B3BB69-23CF-44E3-9099-C40C66FF867C}">
                  <a14:compatExt spid="_x0000_s19476"/>
                </a:ext>
                <a:ext uri="{FF2B5EF4-FFF2-40B4-BE49-F238E27FC236}">
                  <a16:creationId xmlns:a16="http://schemas.microsoft.com/office/drawing/2014/main" id="{00000000-0008-0000-0300-000014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40</xdr:row>
          <xdr:rowOff>99060</xdr:rowOff>
        </xdr:from>
        <xdr:to>
          <xdr:col>39</xdr:col>
          <xdr:colOff>60960</xdr:colOff>
          <xdr:row>41</xdr:row>
          <xdr:rowOff>106680</xdr:rowOff>
        </xdr:to>
        <xdr:sp macro="" textlink="">
          <xdr:nvSpPr>
            <xdr:cNvPr id="19477" name="Check Box 21" hidden="1">
              <a:extLst>
                <a:ext uri="{63B3BB69-23CF-44E3-9099-C40C66FF867C}">
                  <a14:compatExt spid="_x0000_s19477"/>
                </a:ext>
                <a:ext uri="{FF2B5EF4-FFF2-40B4-BE49-F238E27FC236}">
                  <a16:creationId xmlns:a16="http://schemas.microsoft.com/office/drawing/2014/main" id="{00000000-0008-0000-0300-000015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236220</xdr:colOff>
          <xdr:row>39</xdr:row>
          <xdr:rowOff>60960</xdr:rowOff>
        </xdr:from>
        <xdr:to>
          <xdr:col>39</xdr:col>
          <xdr:colOff>106680</xdr:colOff>
          <xdr:row>40</xdr:row>
          <xdr:rowOff>60960</xdr:rowOff>
        </xdr:to>
        <xdr:sp macro="" textlink="">
          <xdr:nvSpPr>
            <xdr:cNvPr id="19478" name="Check Box 22" hidden="1">
              <a:extLst>
                <a:ext uri="{63B3BB69-23CF-44E3-9099-C40C66FF867C}">
                  <a14:compatExt spid="_x0000_s19478"/>
                </a:ext>
                <a:ext uri="{FF2B5EF4-FFF2-40B4-BE49-F238E27FC236}">
                  <a16:creationId xmlns:a16="http://schemas.microsoft.com/office/drawing/2014/main" id="{00000000-0008-0000-0300-000016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175260</xdr:colOff>
          <xdr:row>37</xdr:row>
          <xdr:rowOff>99060</xdr:rowOff>
        </xdr:from>
        <xdr:to>
          <xdr:col>30</xdr:col>
          <xdr:colOff>0</xdr:colOff>
          <xdr:row>38</xdr:row>
          <xdr:rowOff>251460</xdr:rowOff>
        </xdr:to>
        <xdr:sp macro="" textlink="">
          <xdr:nvSpPr>
            <xdr:cNvPr id="19479" name="Check Box 23" hidden="1">
              <a:extLst>
                <a:ext uri="{63B3BB69-23CF-44E3-9099-C40C66FF867C}">
                  <a14:compatExt spid="_x0000_s19479"/>
                </a:ext>
                <a:ext uri="{FF2B5EF4-FFF2-40B4-BE49-F238E27FC236}">
                  <a16:creationId xmlns:a16="http://schemas.microsoft.com/office/drawing/2014/main" id="{00000000-0008-0000-0300-000017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190500</xdr:colOff>
          <xdr:row>36</xdr:row>
          <xdr:rowOff>114300</xdr:rowOff>
        </xdr:from>
        <xdr:to>
          <xdr:col>39</xdr:col>
          <xdr:colOff>38100</xdr:colOff>
          <xdr:row>37</xdr:row>
          <xdr:rowOff>251460</xdr:rowOff>
        </xdr:to>
        <xdr:sp macro="" textlink="">
          <xdr:nvSpPr>
            <xdr:cNvPr id="19480" name="Check Box 24" hidden="1">
              <a:extLst>
                <a:ext uri="{63B3BB69-23CF-44E3-9099-C40C66FF867C}">
                  <a14:compatExt spid="_x0000_s19480"/>
                </a:ext>
                <a:ext uri="{FF2B5EF4-FFF2-40B4-BE49-F238E27FC236}">
                  <a16:creationId xmlns:a16="http://schemas.microsoft.com/office/drawing/2014/main" id="{00000000-0008-0000-0300-000018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182880</xdr:colOff>
          <xdr:row>34</xdr:row>
          <xdr:rowOff>137160</xdr:rowOff>
        </xdr:from>
        <xdr:to>
          <xdr:col>39</xdr:col>
          <xdr:colOff>38100</xdr:colOff>
          <xdr:row>35</xdr:row>
          <xdr:rowOff>137160</xdr:rowOff>
        </xdr:to>
        <xdr:sp macro="" textlink="">
          <xdr:nvSpPr>
            <xdr:cNvPr id="19481" name="Check Box 25" hidden="1">
              <a:extLst>
                <a:ext uri="{63B3BB69-23CF-44E3-9099-C40C66FF867C}">
                  <a14:compatExt spid="_x0000_s19481"/>
                </a:ext>
                <a:ext uri="{FF2B5EF4-FFF2-40B4-BE49-F238E27FC236}">
                  <a16:creationId xmlns:a16="http://schemas.microsoft.com/office/drawing/2014/main" id="{00000000-0008-0000-0300-000019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32</xdr:row>
          <xdr:rowOff>160020</xdr:rowOff>
        </xdr:from>
        <xdr:to>
          <xdr:col>39</xdr:col>
          <xdr:colOff>60960</xdr:colOff>
          <xdr:row>33</xdr:row>
          <xdr:rowOff>152400</xdr:rowOff>
        </xdr:to>
        <xdr:sp macro="" textlink="">
          <xdr:nvSpPr>
            <xdr:cNvPr id="19482" name="Check Box 26" hidden="1">
              <a:extLst>
                <a:ext uri="{63B3BB69-23CF-44E3-9099-C40C66FF867C}">
                  <a14:compatExt spid="_x0000_s19482"/>
                </a:ext>
                <a:ext uri="{FF2B5EF4-FFF2-40B4-BE49-F238E27FC236}">
                  <a16:creationId xmlns:a16="http://schemas.microsoft.com/office/drawing/2014/main" id="{00000000-0008-0000-0300-00001A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160020</xdr:colOff>
          <xdr:row>31</xdr:row>
          <xdr:rowOff>30480</xdr:rowOff>
        </xdr:from>
        <xdr:to>
          <xdr:col>30</xdr:col>
          <xdr:colOff>0</xdr:colOff>
          <xdr:row>32</xdr:row>
          <xdr:rowOff>38100</xdr:rowOff>
        </xdr:to>
        <xdr:sp macro="" textlink="">
          <xdr:nvSpPr>
            <xdr:cNvPr id="19483" name="Check Box 27" hidden="1">
              <a:extLst>
                <a:ext uri="{63B3BB69-23CF-44E3-9099-C40C66FF867C}">
                  <a14:compatExt spid="_x0000_s19483"/>
                </a:ext>
                <a:ext uri="{FF2B5EF4-FFF2-40B4-BE49-F238E27FC236}">
                  <a16:creationId xmlns:a16="http://schemas.microsoft.com/office/drawing/2014/main" id="{00000000-0008-0000-0300-00001B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182880</xdr:colOff>
          <xdr:row>29</xdr:row>
          <xdr:rowOff>114300</xdr:rowOff>
        </xdr:from>
        <xdr:to>
          <xdr:col>39</xdr:col>
          <xdr:colOff>38100</xdr:colOff>
          <xdr:row>30</xdr:row>
          <xdr:rowOff>114300</xdr:rowOff>
        </xdr:to>
        <xdr:sp macro="" textlink="">
          <xdr:nvSpPr>
            <xdr:cNvPr id="19484" name="Check Box 28" hidden="1">
              <a:extLst>
                <a:ext uri="{63B3BB69-23CF-44E3-9099-C40C66FF867C}">
                  <a14:compatExt spid="_x0000_s19484"/>
                </a:ext>
                <a:ext uri="{FF2B5EF4-FFF2-40B4-BE49-F238E27FC236}">
                  <a16:creationId xmlns:a16="http://schemas.microsoft.com/office/drawing/2014/main" id="{00000000-0008-0000-0300-00001C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251460</xdr:colOff>
          <xdr:row>28</xdr:row>
          <xdr:rowOff>7620</xdr:rowOff>
        </xdr:from>
        <xdr:to>
          <xdr:col>39</xdr:col>
          <xdr:colOff>106680</xdr:colOff>
          <xdr:row>29</xdr:row>
          <xdr:rowOff>0</xdr:rowOff>
        </xdr:to>
        <xdr:sp macro="" textlink="">
          <xdr:nvSpPr>
            <xdr:cNvPr id="19485" name="Check Box 29" hidden="1">
              <a:extLst>
                <a:ext uri="{63B3BB69-23CF-44E3-9099-C40C66FF867C}">
                  <a14:compatExt spid="_x0000_s19485"/>
                </a:ext>
                <a:ext uri="{FF2B5EF4-FFF2-40B4-BE49-F238E27FC236}">
                  <a16:creationId xmlns:a16="http://schemas.microsoft.com/office/drawing/2014/main" id="{00000000-0008-0000-0300-00001D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160020</xdr:colOff>
          <xdr:row>24</xdr:row>
          <xdr:rowOff>38100</xdr:rowOff>
        </xdr:from>
        <xdr:to>
          <xdr:col>30</xdr:col>
          <xdr:colOff>0</xdr:colOff>
          <xdr:row>25</xdr:row>
          <xdr:rowOff>38100</xdr:rowOff>
        </xdr:to>
        <xdr:sp macro="" textlink="">
          <xdr:nvSpPr>
            <xdr:cNvPr id="19486" name="Check Box 30" hidden="1">
              <a:extLst>
                <a:ext uri="{63B3BB69-23CF-44E3-9099-C40C66FF867C}">
                  <a14:compatExt spid="_x0000_s19486"/>
                </a:ext>
                <a:ext uri="{FF2B5EF4-FFF2-40B4-BE49-F238E27FC236}">
                  <a16:creationId xmlns:a16="http://schemas.microsoft.com/office/drawing/2014/main" id="{00000000-0008-0000-0300-00001E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190500</xdr:colOff>
          <xdr:row>21</xdr:row>
          <xdr:rowOff>198120</xdr:rowOff>
        </xdr:from>
        <xdr:to>
          <xdr:col>30</xdr:col>
          <xdr:colOff>0</xdr:colOff>
          <xdr:row>23</xdr:row>
          <xdr:rowOff>38100</xdr:rowOff>
        </xdr:to>
        <xdr:sp macro="" textlink="">
          <xdr:nvSpPr>
            <xdr:cNvPr id="19487" name="Check Box 31" hidden="1">
              <a:extLst>
                <a:ext uri="{63B3BB69-23CF-44E3-9099-C40C66FF867C}">
                  <a14:compatExt spid="_x0000_s19487"/>
                </a:ext>
                <a:ext uri="{FF2B5EF4-FFF2-40B4-BE49-F238E27FC236}">
                  <a16:creationId xmlns:a16="http://schemas.microsoft.com/office/drawing/2014/main" id="{00000000-0008-0000-0300-00001F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121920</xdr:colOff>
          <xdr:row>20</xdr:row>
          <xdr:rowOff>22860</xdr:rowOff>
        </xdr:from>
        <xdr:to>
          <xdr:col>29</xdr:col>
          <xdr:colOff>297180</xdr:colOff>
          <xdr:row>21</xdr:row>
          <xdr:rowOff>106680</xdr:rowOff>
        </xdr:to>
        <xdr:sp macro="" textlink="">
          <xdr:nvSpPr>
            <xdr:cNvPr id="19488" name="Check Box 32" hidden="1">
              <a:extLst>
                <a:ext uri="{63B3BB69-23CF-44E3-9099-C40C66FF867C}">
                  <a14:compatExt spid="_x0000_s19488"/>
                </a:ext>
                <a:ext uri="{FF2B5EF4-FFF2-40B4-BE49-F238E27FC236}">
                  <a16:creationId xmlns:a16="http://schemas.microsoft.com/office/drawing/2014/main" id="{00000000-0008-0000-0300-000020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18</xdr:row>
          <xdr:rowOff>121920</xdr:rowOff>
        </xdr:from>
        <xdr:to>
          <xdr:col>39</xdr:col>
          <xdr:colOff>38100</xdr:colOff>
          <xdr:row>19</xdr:row>
          <xdr:rowOff>137160</xdr:rowOff>
        </xdr:to>
        <xdr:sp macro="" textlink="">
          <xdr:nvSpPr>
            <xdr:cNvPr id="19489" name="Check Box 33" hidden="1">
              <a:extLst>
                <a:ext uri="{63B3BB69-23CF-44E3-9099-C40C66FF867C}">
                  <a14:compatExt spid="_x0000_s19489"/>
                </a:ext>
                <a:ext uri="{FF2B5EF4-FFF2-40B4-BE49-F238E27FC236}">
                  <a16:creationId xmlns:a16="http://schemas.microsoft.com/office/drawing/2014/main" id="{00000000-0008-0000-0300-000021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160020</xdr:colOff>
          <xdr:row>17</xdr:row>
          <xdr:rowOff>38100</xdr:rowOff>
        </xdr:from>
        <xdr:to>
          <xdr:col>30</xdr:col>
          <xdr:colOff>0</xdr:colOff>
          <xdr:row>18</xdr:row>
          <xdr:rowOff>38100</xdr:rowOff>
        </xdr:to>
        <xdr:sp macro="" textlink="">
          <xdr:nvSpPr>
            <xdr:cNvPr id="19490" name="Check Box 34" hidden="1">
              <a:extLst>
                <a:ext uri="{63B3BB69-23CF-44E3-9099-C40C66FF867C}">
                  <a14:compatExt spid="_x0000_s19490"/>
                </a:ext>
                <a:ext uri="{FF2B5EF4-FFF2-40B4-BE49-F238E27FC236}">
                  <a16:creationId xmlns:a16="http://schemas.microsoft.com/office/drawing/2014/main" id="{00000000-0008-0000-0300-000022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144780</xdr:colOff>
          <xdr:row>17</xdr:row>
          <xdr:rowOff>0</xdr:rowOff>
        </xdr:from>
        <xdr:to>
          <xdr:col>29</xdr:col>
          <xdr:colOff>327660</xdr:colOff>
          <xdr:row>18</xdr:row>
          <xdr:rowOff>106680</xdr:rowOff>
        </xdr:to>
        <xdr:sp macro="" textlink="">
          <xdr:nvSpPr>
            <xdr:cNvPr id="19491" name="Check Box 35" hidden="1">
              <a:extLst>
                <a:ext uri="{63B3BB69-23CF-44E3-9099-C40C66FF867C}">
                  <a14:compatExt spid="_x0000_s19491"/>
                </a:ext>
                <a:ext uri="{FF2B5EF4-FFF2-40B4-BE49-F238E27FC236}">
                  <a16:creationId xmlns:a16="http://schemas.microsoft.com/office/drawing/2014/main" id="{00000000-0008-0000-0300-000023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121920</xdr:colOff>
          <xdr:row>9</xdr:row>
          <xdr:rowOff>198120</xdr:rowOff>
        </xdr:from>
        <xdr:to>
          <xdr:col>39</xdr:col>
          <xdr:colOff>175260</xdr:colOff>
          <xdr:row>11</xdr:row>
          <xdr:rowOff>38100</xdr:rowOff>
        </xdr:to>
        <xdr:sp macro="" textlink="">
          <xdr:nvSpPr>
            <xdr:cNvPr id="19492" name="Check Box 36" hidden="1">
              <a:extLst>
                <a:ext uri="{63B3BB69-23CF-44E3-9099-C40C66FF867C}">
                  <a14:compatExt spid="_x0000_s19492"/>
                </a:ext>
                <a:ext uri="{FF2B5EF4-FFF2-40B4-BE49-F238E27FC236}">
                  <a16:creationId xmlns:a16="http://schemas.microsoft.com/office/drawing/2014/main" id="{00000000-0008-0000-0300-000024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60960</xdr:colOff>
          <xdr:row>7</xdr:row>
          <xdr:rowOff>182880</xdr:rowOff>
        </xdr:from>
        <xdr:to>
          <xdr:col>39</xdr:col>
          <xdr:colOff>213360</xdr:colOff>
          <xdr:row>9</xdr:row>
          <xdr:rowOff>38100</xdr:rowOff>
        </xdr:to>
        <xdr:sp macro="" textlink="">
          <xdr:nvSpPr>
            <xdr:cNvPr id="19493" name="Check Box 37" hidden="1">
              <a:extLst>
                <a:ext uri="{63B3BB69-23CF-44E3-9099-C40C66FF867C}">
                  <a14:compatExt spid="_x0000_s19493"/>
                </a:ext>
                <a:ext uri="{FF2B5EF4-FFF2-40B4-BE49-F238E27FC236}">
                  <a16:creationId xmlns:a16="http://schemas.microsoft.com/office/drawing/2014/main" id="{00000000-0008-0000-0300-000025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297180</xdr:colOff>
          <xdr:row>6</xdr:row>
          <xdr:rowOff>45720</xdr:rowOff>
        </xdr:from>
        <xdr:to>
          <xdr:col>39</xdr:col>
          <xdr:colOff>137160</xdr:colOff>
          <xdr:row>7</xdr:row>
          <xdr:rowOff>175260</xdr:rowOff>
        </xdr:to>
        <xdr:sp macro="" textlink="">
          <xdr:nvSpPr>
            <xdr:cNvPr id="19494" name="Check Box 38" hidden="1">
              <a:extLst>
                <a:ext uri="{63B3BB69-23CF-44E3-9099-C40C66FF867C}">
                  <a14:compatExt spid="_x0000_s19494"/>
                </a:ext>
                <a:ext uri="{FF2B5EF4-FFF2-40B4-BE49-F238E27FC236}">
                  <a16:creationId xmlns:a16="http://schemas.microsoft.com/office/drawing/2014/main" id="{00000000-0008-0000-0300-000026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xdr:colOff>
          <xdr:row>4</xdr:row>
          <xdr:rowOff>30480</xdr:rowOff>
        </xdr:from>
        <xdr:to>
          <xdr:col>39</xdr:col>
          <xdr:colOff>609600</xdr:colOff>
          <xdr:row>6</xdr:row>
          <xdr:rowOff>137160</xdr:rowOff>
        </xdr:to>
        <xdr:sp macro="" textlink="">
          <xdr:nvSpPr>
            <xdr:cNvPr id="19495" name="Check Box 39" hidden="1">
              <a:extLst>
                <a:ext uri="{63B3BB69-23CF-44E3-9099-C40C66FF867C}">
                  <a14:compatExt spid="_x0000_s19495"/>
                </a:ext>
                <a:ext uri="{FF2B5EF4-FFF2-40B4-BE49-F238E27FC236}">
                  <a16:creationId xmlns:a16="http://schemas.microsoft.com/office/drawing/2014/main" id="{00000000-0008-0000-0300-000027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19</xdr:row>
          <xdr:rowOff>121920</xdr:rowOff>
        </xdr:from>
        <xdr:to>
          <xdr:col>39</xdr:col>
          <xdr:colOff>38100</xdr:colOff>
          <xdr:row>20</xdr:row>
          <xdr:rowOff>137160</xdr:rowOff>
        </xdr:to>
        <xdr:sp macro="" textlink="">
          <xdr:nvSpPr>
            <xdr:cNvPr id="19496" name="Check Box 40" hidden="1">
              <a:extLst>
                <a:ext uri="{63B3BB69-23CF-44E3-9099-C40C66FF867C}">
                  <a14:compatExt spid="_x0000_s19496"/>
                </a:ext>
                <a:ext uri="{FF2B5EF4-FFF2-40B4-BE49-F238E27FC236}">
                  <a16:creationId xmlns:a16="http://schemas.microsoft.com/office/drawing/2014/main" id="{00000000-0008-0000-0300-000028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20</xdr:row>
          <xdr:rowOff>121920</xdr:rowOff>
        </xdr:from>
        <xdr:to>
          <xdr:col>39</xdr:col>
          <xdr:colOff>38100</xdr:colOff>
          <xdr:row>21</xdr:row>
          <xdr:rowOff>137160</xdr:rowOff>
        </xdr:to>
        <xdr:sp macro="" textlink="">
          <xdr:nvSpPr>
            <xdr:cNvPr id="19497" name="Check Box 41" hidden="1">
              <a:extLst>
                <a:ext uri="{63B3BB69-23CF-44E3-9099-C40C66FF867C}">
                  <a14:compatExt spid="_x0000_s19497"/>
                </a:ext>
                <a:ext uri="{FF2B5EF4-FFF2-40B4-BE49-F238E27FC236}">
                  <a16:creationId xmlns:a16="http://schemas.microsoft.com/office/drawing/2014/main" id="{00000000-0008-0000-0300-000029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21</xdr:row>
          <xdr:rowOff>121920</xdr:rowOff>
        </xdr:from>
        <xdr:to>
          <xdr:col>39</xdr:col>
          <xdr:colOff>38100</xdr:colOff>
          <xdr:row>22</xdr:row>
          <xdr:rowOff>137160</xdr:rowOff>
        </xdr:to>
        <xdr:sp macro="" textlink="">
          <xdr:nvSpPr>
            <xdr:cNvPr id="19498" name="Check Box 42"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21</xdr:row>
          <xdr:rowOff>121920</xdr:rowOff>
        </xdr:from>
        <xdr:to>
          <xdr:col>39</xdr:col>
          <xdr:colOff>38100</xdr:colOff>
          <xdr:row>22</xdr:row>
          <xdr:rowOff>137160</xdr:rowOff>
        </xdr:to>
        <xdr:sp macro="" textlink="">
          <xdr:nvSpPr>
            <xdr:cNvPr id="19499" name="Check Box 43" hidden="1">
              <a:extLst>
                <a:ext uri="{63B3BB69-23CF-44E3-9099-C40C66FF867C}">
                  <a14:compatExt spid="_x0000_s19499"/>
                </a:ext>
                <a:ext uri="{FF2B5EF4-FFF2-40B4-BE49-F238E27FC236}">
                  <a16:creationId xmlns:a16="http://schemas.microsoft.com/office/drawing/2014/main" id="{00000000-0008-0000-0300-00002B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22</xdr:row>
          <xdr:rowOff>121920</xdr:rowOff>
        </xdr:from>
        <xdr:to>
          <xdr:col>39</xdr:col>
          <xdr:colOff>38100</xdr:colOff>
          <xdr:row>23</xdr:row>
          <xdr:rowOff>137160</xdr:rowOff>
        </xdr:to>
        <xdr:sp macro="" textlink="">
          <xdr:nvSpPr>
            <xdr:cNvPr id="19500" name="Check Box 44" hidden="1">
              <a:extLst>
                <a:ext uri="{63B3BB69-23CF-44E3-9099-C40C66FF867C}">
                  <a14:compatExt spid="_x0000_s19500"/>
                </a:ext>
                <a:ext uri="{FF2B5EF4-FFF2-40B4-BE49-F238E27FC236}">
                  <a16:creationId xmlns:a16="http://schemas.microsoft.com/office/drawing/2014/main" id="{00000000-0008-0000-0300-00002C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297180</xdr:colOff>
          <xdr:row>6</xdr:row>
          <xdr:rowOff>45720</xdr:rowOff>
        </xdr:from>
        <xdr:to>
          <xdr:col>39</xdr:col>
          <xdr:colOff>137160</xdr:colOff>
          <xdr:row>7</xdr:row>
          <xdr:rowOff>175260</xdr:rowOff>
        </xdr:to>
        <xdr:sp macro="" textlink="">
          <xdr:nvSpPr>
            <xdr:cNvPr id="19501" name="Check Box 45"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xdr:row>
          <xdr:rowOff>30480</xdr:rowOff>
        </xdr:from>
        <xdr:to>
          <xdr:col>39</xdr:col>
          <xdr:colOff>609600</xdr:colOff>
          <xdr:row>6</xdr:row>
          <xdr:rowOff>137160</xdr:rowOff>
        </xdr:to>
        <xdr:sp macro="" textlink="">
          <xdr:nvSpPr>
            <xdr:cNvPr id="19502" name="Check Box 46" hidden="1">
              <a:extLst>
                <a:ext uri="{63B3BB69-23CF-44E3-9099-C40C66FF867C}">
                  <a14:compatExt spid="_x0000_s19502"/>
                </a:ext>
                <a:ext uri="{FF2B5EF4-FFF2-40B4-BE49-F238E27FC236}">
                  <a16:creationId xmlns:a16="http://schemas.microsoft.com/office/drawing/2014/main" id="{00000000-0008-0000-0300-00002E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16</xdr:col>
      <xdr:colOff>505344</xdr:colOff>
      <xdr:row>16</xdr:row>
      <xdr:rowOff>127812</xdr:rowOff>
    </xdr:from>
    <xdr:to>
      <xdr:col>17</xdr:col>
      <xdr:colOff>133176</xdr:colOff>
      <xdr:row>16</xdr:row>
      <xdr:rowOff>966704</xdr:rowOff>
    </xdr:to>
    <xdr:sp macro="" textlink="">
      <xdr:nvSpPr>
        <xdr:cNvPr id="2" name="矢印: 右 1">
          <a:extLst>
            <a:ext uri="{FF2B5EF4-FFF2-40B4-BE49-F238E27FC236}">
              <a16:creationId xmlns:a16="http://schemas.microsoft.com/office/drawing/2014/main" id="{C32187A6-9DC9-46BF-8670-E291C93973D9}"/>
            </a:ext>
          </a:extLst>
        </xdr:cNvPr>
        <xdr:cNvSpPr/>
      </xdr:nvSpPr>
      <xdr:spPr>
        <a:xfrm rot="5400000">
          <a:off x="18553574" y="4474762"/>
          <a:ext cx="838892" cy="709872"/>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540327</xdr:colOff>
      <xdr:row>6</xdr:row>
      <xdr:rowOff>221674</xdr:rowOff>
    </xdr:from>
    <xdr:to>
      <xdr:col>17</xdr:col>
      <xdr:colOff>166254</xdr:colOff>
      <xdr:row>10</xdr:row>
      <xdr:rowOff>1</xdr:rowOff>
    </xdr:to>
    <xdr:sp macro="" textlink="">
      <xdr:nvSpPr>
        <xdr:cNvPr id="3" name="矢印: 右 2">
          <a:extLst>
            <a:ext uri="{FF2B5EF4-FFF2-40B4-BE49-F238E27FC236}">
              <a16:creationId xmlns:a16="http://schemas.microsoft.com/office/drawing/2014/main" id="{DCFA47E1-DAAB-42E8-8ED9-6F1F26B72B4D}"/>
            </a:ext>
          </a:extLst>
        </xdr:cNvPr>
        <xdr:cNvSpPr/>
      </xdr:nvSpPr>
      <xdr:spPr>
        <a:xfrm rot="5400000">
          <a:off x="18588297" y="1795204"/>
          <a:ext cx="837507" cy="707967"/>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547255</xdr:colOff>
      <xdr:row>22</xdr:row>
      <xdr:rowOff>305148</xdr:rowOff>
    </xdr:from>
    <xdr:to>
      <xdr:col>17</xdr:col>
      <xdr:colOff>175087</xdr:colOff>
      <xdr:row>23</xdr:row>
      <xdr:rowOff>220115</xdr:rowOff>
    </xdr:to>
    <xdr:sp macro="" textlink="">
      <xdr:nvSpPr>
        <xdr:cNvPr id="4" name="矢印: 右 3">
          <a:extLst>
            <a:ext uri="{FF2B5EF4-FFF2-40B4-BE49-F238E27FC236}">
              <a16:creationId xmlns:a16="http://schemas.microsoft.com/office/drawing/2014/main" id="{6FA6D82B-9BE7-4492-A22C-1DC5D2EC91BC}"/>
            </a:ext>
          </a:extLst>
        </xdr:cNvPr>
        <xdr:cNvSpPr/>
      </xdr:nvSpPr>
      <xdr:spPr>
        <a:xfrm rot="5400000">
          <a:off x="18600247" y="10903356"/>
          <a:ext cx="829367" cy="709872"/>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omments" Target="../comments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56.xml"/><Relationship Id="rId18" Type="http://schemas.openxmlformats.org/officeDocument/2006/relationships/ctrlProp" Target="../ctrlProps/ctrlProp61.xml"/><Relationship Id="rId26" Type="http://schemas.openxmlformats.org/officeDocument/2006/relationships/ctrlProp" Target="../ctrlProps/ctrlProp69.xml"/><Relationship Id="rId39" Type="http://schemas.openxmlformats.org/officeDocument/2006/relationships/ctrlProp" Target="../ctrlProps/ctrlProp82.xml"/><Relationship Id="rId3" Type="http://schemas.openxmlformats.org/officeDocument/2006/relationships/vmlDrawing" Target="../drawings/vmlDrawing2.vml"/><Relationship Id="rId21" Type="http://schemas.openxmlformats.org/officeDocument/2006/relationships/ctrlProp" Target="../ctrlProps/ctrlProp64.xml"/><Relationship Id="rId34" Type="http://schemas.openxmlformats.org/officeDocument/2006/relationships/ctrlProp" Target="../ctrlProps/ctrlProp77.xml"/><Relationship Id="rId42" Type="http://schemas.openxmlformats.org/officeDocument/2006/relationships/ctrlProp" Target="../ctrlProps/ctrlProp85.xml"/><Relationship Id="rId47" Type="http://schemas.openxmlformats.org/officeDocument/2006/relationships/ctrlProp" Target="../ctrlProps/ctrlProp90.xml"/><Relationship Id="rId50" Type="http://schemas.openxmlformats.org/officeDocument/2006/relationships/comments" Target="../comments2.xml"/><Relationship Id="rId7" Type="http://schemas.openxmlformats.org/officeDocument/2006/relationships/ctrlProp" Target="../ctrlProps/ctrlProp50.xml"/><Relationship Id="rId12" Type="http://schemas.openxmlformats.org/officeDocument/2006/relationships/ctrlProp" Target="../ctrlProps/ctrlProp55.xml"/><Relationship Id="rId17" Type="http://schemas.openxmlformats.org/officeDocument/2006/relationships/ctrlProp" Target="../ctrlProps/ctrlProp60.xml"/><Relationship Id="rId25" Type="http://schemas.openxmlformats.org/officeDocument/2006/relationships/ctrlProp" Target="../ctrlProps/ctrlProp68.xml"/><Relationship Id="rId33" Type="http://schemas.openxmlformats.org/officeDocument/2006/relationships/ctrlProp" Target="../ctrlProps/ctrlProp76.xml"/><Relationship Id="rId38" Type="http://schemas.openxmlformats.org/officeDocument/2006/relationships/ctrlProp" Target="../ctrlProps/ctrlProp81.xml"/><Relationship Id="rId46" Type="http://schemas.openxmlformats.org/officeDocument/2006/relationships/ctrlProp" Target="../ctrlProps/ctrlProp89.xml"/><Relationship Id="rId2" Type="http://schemas.openxmlformats.org/officeDocument/2006/relationships/drawing" Target="../drawings/drawing2.xml"/><Relationship Id="rId16" Type="http://schemas.openxmlformats.org/officeDocument/2006/relationships/ctrlProp" Target="../ctrlProps/ctrlProp59.xml"/><Relationship Id="rId20" Type="http://schemas.openxmlformats.org/officeDocument/2006/relationships/ctrlProp" Target="../ctrlProps/ctrlProp63.xml"/><Relationship Id="rId29" Type="http://schemas.openxmlformats.org/officeDocument/2006/relationships/ctrlProp" Target="../ctrlProps/ctrlProp72.xml"/><Relationship Id="rId41" Type="http://schemas.openxmlformats.org/officeDocument/2006/relationships/ctrlProp" Target="../ctrlProps/ctrlProp84.xml"/><Relationship Id="rId1" Type="http://schemas.openxmlformats.org/officeDocument/2006/relationships/printerSettings" Target="../printerSettings/printerSettings2.bin"/><Relationship Id="rId6" Type="http://schemas.openxmlformats.org/officeDocument/2006/relationships/ctrlProp" Target="../ctrlProps/ctrlProp49.xml"/><Relationship Id="rId11" Type="http://schemas.openxmlformats.org/officeDocument/2006/relationships/ctrlProp" Target="../ctrlProps/ctrlProp54.xml"/><Relationship Id="rId24" Type="http://schemas.openxmlformats.org/officeDocument/2006/relationships/ctrlProp" Target="../ctrlProps/ctrlProp67.xml"/><Relationship Id="rId32" Type="http://schemas.openxmlformats.org/officeDocument/2006/relationships/ctrlProp" Target="../ctrlProps/ctrlProp75.xml"/><Relationship Id="rId37" Type="http://schemas.openxmlformats.org/officeDocument/2006/relationships/ctrlProp" Target="../ctrlProps/ctrlProp80.xml"/><Relationship Id="rId40" Type="http://schemas.openxmlformats.org/officeDocument/2006/relationships/ctrlProp" Target="../ctrlProps/ctrlProp83.xml"/><Relationship Id="rId45" Type="http://schemas.openxmlformats.org/officeDocument/2006/relationships/ctrlProp" Target="../ctrlProps/ctrlProp88.xml"/><Relationship Id="rId5" Type="http://schemas.openxmlformats.org/officeDocument/2006/relationships/ctrlProp" Target="../ctrlProps/ctrlProp48.xml"/><Relationship Id="rId15" Type="http://schemas.openxmlformats.org/officeDocument/2006/relationships/ctrlProp" Target="../ctrlProps/ctrlProp58.xml"/><Relationship Id="rId23" Type="http://schemas.openxmlformats.org/officeDocument/2006/relationships/ctrlProp" Target="../ctrlProps/ctrlProp66.xml"/><Relationship Id="rId28" Type="http://schemas.openxmlformats.org/officeDocument/2006/relationships/ctrlProp" Target="../ctrlProps/ctrlProp71.xml"/><Relationship Id="rId36" Type="http://schemas.openxmlformats.org/officeDocument/2006/relationships/ctrlProp" Target="../ctrlProps/ctrlProp79.xml"/><Relationship Id="rId49" Type="http://schemas.openxmlformats.org/officeDocument/2006/relationships/ctrlProp" Target="../ctrlProps/ctrlProp92.xml"/><Relationship Id="rId10" Type="http://schemas.openxmlformats.org/officeDocument/2006/relationships/ctrlProp" Target="../ctrlProps/ctrlProp53.xml"/><Relationship Id="rId19" Type="http://schemas.openxmlformats.org/officeDocument/2006/relationships/ctrlProp" Target="../ctrlProps/ctrlProp62.xml"/><Relationship Id="rId31" Type="http://schemas.openxmlformats.org/officeDocument/2006/relationships/ctrlProp" Target="../ctrlProps/ctrlProp74.xml"/><Relationship Id="rId44" Type="http://schemas.openxmlformats.org/officeDocument/2006/relationships/ctrlProp" Target="../ctrlProps/ctrlProp87.xml"/><Relationship Id="rId4" Type="http://schemas.openxmlformats.org/officeDocument/2006/relationships/ctrlProp" Target="../ctrlProps/ctrlProp47.xml"/><Relationship Id="rId9" Type="http://schemas.openxmlformats.org/officeDocument/2006/relationships/ctrlProp" Target="../ctrlProps/ctrlProp52.xml"/><Relationship Id="rId14" Type="http://schemas.openxmlformats.org/officeDocument/2006/relationships/ctrlProp" Target="../ctrlProps/ctrlProp57.xml"/><Relationship Id="rId22" Type="http://schemas.openxmlformats.org/officeDocument/2006/relationships/ctrlProp" Target="../ctrlProps/ctrlProp65.xml"/><Relationship Id="rId27" Type="http://schemas.openxmlformats.org/officeDocument/2006/relationships/ctrlProp" Target="../ctrlProps/ctrlProp70.xml"/><Relationship Id="rId30" Type="http://schemas.openxmlformats.org/officeDocument/2006/relationships/ctrlProp" Target="../ctrlProps/ctrlProp73.xml"/><Relationship Id="rId35" Type="http://schemas.openxmlformats.org/officeDocument/2006/relationships/ctrlProp" Target="../ctrlProps/ctrlProp78.xml"/><Relationship Id="rId43" Type="http://schemas.openxmlformats.org/officeDocument/2006/relationships/ctrlProp" Target="../ctrlProps/ctrlProp86.xml"/><Relationship Id="rId48" Type="http://schemas.openxmlformats.org/officeDocument/2006/relationships/ctrlProp" Target="../ctrlProps/ctrlProp91.xml"/><Relationship Id="rId8" Type="http://schemas.openxmlformats.org/officeDocument/2006/relationships/ctrlProp" Target="../ctrlProps/ctrlProp51.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2.xml"/><Relationship Id="rId18" Type="http://schemas.openxmlformats.org/officeDocument/2006/relationships/ctrlProp" Target="../ctrlProps/ctrlProp107.xml"/><Relationship Id="rId26" Type="http://schemas.openxmlformats.org/officeDocument/2006/relationships/ctrlProp" Target="../ctrlProps/ctrlProp115.xml"/><Relationship Id="rId39" Type="http://schemas.openxmlformats.org/officeDocument/2006/relationships/ctrlProp" Target="../ctrlProps/ctrlProp128.xml"/><Relationship Id="rId3" Type="http://schemas.openxmlformats.org/officeDocument/2006/relationships/vmlDrawing" Target="../drawings/vmlDrawing3.vml"/><Relationship Id="rId21" Type="http://schemas.openxmlformats.org/officeDocument/2006/relationships/ctrlProp" Target="../ctrlProps/ctrlProp110.xml"/><Relationship Id="rId34" Type="http://schemas.openxmlformats.org/officeDocument/2006/relationships/ctrlProp" Target="../ctrlProps/ctrlProp123.xml"/><Relationship Id="rId42" Type="http://schemas.openxmlformats.org/officeDocument/2006/relationships/ctrlProp" Target="../ctrlProps/ctrlProp131.xml"/><Relationship Id="rId47" Type="http://schemas.openxmlformats.org/officeDocument/2006/relationships/ctrlProp" Target="../ctrlProps/ctrlProp136.xml"/><Relationship Id="rId50" Type="http://schemas.openxmlformats.org/officeDocument/2006/relationships/comments" Target="../comments3.xml"/><Relationship Id="rId7" Type="http://schemas.openxmlformats.org/officeDocument/2006/relationships/ctrlProp" Target="../ctrlProps/ctrlProp96.xml"/><Relationship Id="rId12" Type="http://schemas.openxmlformats.org/officeDocument/2006/relationships/ctrlProp" Target="../ctrlProps/ctrlProp101.xml"/><Relationship Id="rId17" Type="http://schemas.openxmlformats.org/officeDocument/2006/relationships/ctrlProp" Target="../ctrlProps/ctrlProp106.xml"/><Relationship Id="rId25" Type="http://schemas.openxmlformats.org/officeDocument/2006/relationships/ctrlProp" Target="../ctrlProps/ctrlProp114.xml"/><Relationship Id="rId33" Type="http://schemas.openxmlformats.org/officeDocument/2006/relationships/ctrlProp" Target="../ctrlProps/ctrlProp122.xml"/><Relationship Id="rId38" Type="http://schemas.openxmlformats.org/officeDocument/2006/relationships/ctrlProp" Target="../ctrlProps/ctrlProp127.xml"/><Relationship Id="rId46" Type="http://schemas.openxmlformats.org/officeDocument/2006/relationships/ctrlProp" Target="../ctrlProps/ctrlProp135.xml"/><Relationship Id="rId2" Type="http://schemas.openxmlformats.org/officeDocument/2006/relationships/drawing" Target="../drawings/drawing3.xml"/><Relationship Id="rId16" Type="http://schemas.openxmlformats.org/officeDocument/2006/relationships/ctrlProp" Target="../ctrlProps/ctrlProp105.xml"/><Relationship Id="rId20" Type="http://schemas.openxmlformats.org/officeDocument/2006/relationships/ctrlProp" Target="../ctrlProps/ctrlProp109.xml"/><Relationship Id="rId29" Type="http://schemas.openxmlformats.org/officeDocument/2006/relationships/ctrlProp" Target="../ctrlProps/ctrlProp118.xml"/><Relationship Id="rId41" Type="http://schemas.openxmlformats.org/officeDocument/2006/relationships/ctrlProp" Target="../ctrlProps/ctrlProp130.xml"/><Relationship Id="rId1" Type="http://schemas.openxmlformats.org/officeDocument/2006/relationships/printerSettings" Target="../printerSettings/printerSettings3.bin"/><Relationship Id="rId6" Type="http://schemas.openxmlformats.org/officeDocument/2006/relationships/ctrlProp" Target="../ctrlProps/ctrlProp95.xml"/><Relationship Id="rId11" Type="http://schemas.openxmlformats.org/officeDocument/2006/relationships/ctrlProp" Target="../ctrlProps/ctrlProp100.xml"/><Relationship Id="rId24" Type="http://schemas.openxmlformats.org/officeDocument/2006/relationships/ctrlProp" Target="../ctrlProps/ctrlProp113.xml"/><Relationship Id="rId32" Type="http://schemas.openxmlformats.org/officeDocument/2006/relationships/ctrlProp" Target="../ctrlProps/ctrlProp121.xml"/><Relationship Id="rId37" Type="http://schemas.openxmlformats.org/officeDocument/2006/relationships/ctrlProp" Target="../ctrlProps/ctrlProp126.xml"/><Relationship Id="rId40" Type="http://schemas.openxmlformats.org/officeDocument/2006/relationships/ctrlProp" Target="../ctrlProps/ctrlProp129.xml"/><Relationship Id="rId45" Type="http://schemas.openxmlformats.org/officeDocument/2006/relationships/ctrlProp" Target="../ctrlProps/ctrlProp134.xml"/><Relationship Id="rId5" Type="http://schemas.openxmlformats.org/officeDocument/2006/relationships/ctrlProp" Target="../ctrlProps/ctrlProp94.xml"/><Relationship Id="rId15" Type="http://schemas.openxmlformats.org/officeDocument/2006/relationships/ctrlProp" Target="../ctrlProps/ctrlProp104.xml"/><Relationship Id="rId23" Type="http://schemas.openxmlformats.org/officeDocument/2006/relationships/ctrlProp" Target="../ctrlProps/ctrlProp112.xml"/><Relationship Id="rId28" Type="http://schemas.openxmlformats.org/officeDocument/2006/relationships/ctrlProp" Target="../ctrlProps/ctrlProp117.xml"/><Relationship Id="rId36" Type="http://schemas.openxmlformats.org/officeDocument/2006/relationships/ctrlProp" Target="../ctrlProps/ctrlProp125.xml"/><Relationship Id="rId49" Type="http://schemas.openxmlformats.org/officeDocument/2006/relationships/ctrlProp" Target="../ctrlProps/ctrlProp138.xml"/><Relationship Id="rId10" Type="http://schemas.openxmlformats.org/officeDocument/2006/relationships/ctrlProp" Target="../ctrlProps/ctrlProp99.xml"/><Relationship Id="rId19" Type="http://schemas.openxmlformats.org/officeDocument/2006/relationships/ctrlProp" Target="../ctrlProps/ctrlProp108.xml"/><Relationship Id="rId31" Type="http://schemas.openxmlformats.org/officeDocument/2006/relationships/ctrlProp" Target="../ctrlProps/ctrlProp120.xml"/><Relationship Id="rId44" Type="http://schemas.openxmlformats.org/officeDocument/2006/relationships/ctrlProp" Target="../ctrlProps/ctrlProp133.xml"/><Relationship Id="rId4" Type="http://schemas.openxmlformats.org/officeDocument/2006/relationships/ctrlProp" Target="../ctrlProps/ctrlProp93.xml"/><Relationship Id="rId9" Type="http://schemas.openxmlformats.org/officeDocument/2006/relationships/ctrlProp" Target="../ctrlProps/ctrlProp98.xml"/><Relationship Id="rId14" Type="http://schemas.openxmlformats.org/officeDocument/2006/relationships/ctrlProp" Target="../ctrlProps/ctrlProp103.xml"/><Relationship Id="rId22" Type="http://schemas.openxmlformats.org/officeDocument/2006/relationships/ctrlProp" Target="../ctrlProps/ctrlProp111.xml"/><Relationship Id="rId27" Type="http://schemas.openxmlformats.org/officeDocument/2006/relationships/ctrlProp" Target="../ctrlProps/ctrlProp116.xml"/><Relationship Id="rId30" Type="http://schemas.openxmlformats.org/officeDocument/2006/relationships/ctrlProp" Target="../ctrlProps/ctrlProp119.xml"/><Relationship Id="rId35" Type="http://schemas.openxmlformats.org/officeDocument/2006/relationships/ctrlProp" Target="../ctrlProps/ctrlProp124.xml"/><Relationship Id="rId43" Type="http://schemas.openxmlformats.org/officeDocument/2006/relationships/ctrlProp" Target="../ctrlProps/ctrlProp132.xml"/><Relationship Id="rId48" Type="http://schemas.openxmlformats.org/officeDocument/2006/relationships/ctrlProp" Target="../ctrlProps/ctrlProp137.xml"/><Relationship Id="rId8" Type="http://schemas.openxmlformats.org/officeDocument/2006/relationships/ctrlProp" Target="../ctrlProps/ctrlProp97.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48.xml"/><Relationship Id="rId18" Type="http://schemas.openxmlformats.org/officeDocument/2006/relationships/ctrlProp" Target="../ctrlProps/ctrlProp153.xml"/><Relationship Id="rId26" Type="http://schemas.openxmlformats.org/officeDocument/2006/relationships/ctrlProp" Target="../ctrlProps/ctrlProp161.xml"/><Relationship Id="rId39" Type="http://schemas.openxmlformats.org/officeDocument/2006/relationships/ctrlProp" Target="../ctrlProps/ctrlProp174.xml"/><Relationship Id="rId3" Type="http://schemas.openxmlformats.org/officeDocument/2006/relationships/vmlDrawing" Target="../drawings/vmlDrawing4.vml"/><Relationship Id="rId21" Type="http://schemas.openxmlformats.org/officeDocument/2006/relationships/ctrlProp" Target="../ctrlProps/ctrlProp156.xml"/><Relationship Id="rId34" Type="http://schemas.openxmlformats.org/officeDocument/2006/relationships/ctrlProp" Target="../ctrlProps/ctrlProp169.xml"/><Relationship Id="rId42" Type="http://schemas.openxmlformats.org/officeDocument/2006/relationships/ctrlProp" Target="../ctrlProps/ctrlProp177.xml"/><Relationship Id="rId47" Type="http://schemas.openxmlformats.org/officeDocument/2006/relationships/ctrlProp" Target="../ctrlProps/ctrlProp182.xml"/><Relationship Id="rId50" Type="http://schemas.openxmlformats.org/officeDocument/2006/relationships/comments" Target="../comments4.xml"/><Relationship Id="rId7" Type="http://schemas.openxmlformats.org/officeDocument/2006/relationships/ctrlProp" Target="../ctrlProps/ctrlProp142.xml"/><Relationship Id="rId12" Type="http://schemas.openxmlformats.org/officeDocument/2006/relationships/ctrlProp" Target="../ctrlProps/ctrlProp147.xml"/><Relationship Id="rId17" Type="http://schemas.openxmlformats.org/officeDocument/2006/relationships/ctrlProp" Target="../ctrlProps/ctrlProp152.xml"/><Relationship Id="rId25" Type="http://schemas.openxmlformats.org/officeDocument/2006/relationships/ctrlProp" Target="../ctrlProps/ctrlProp160.xml"/><Relationship Id="rId33" Type="http://schemas.openxmlformats.org/officeDocument/2006/relationships/ctrlProp" Target="../ctrlProps/ctrlProp168.xml"/><Relationship Id="rId38" Type="http://schemas.openxmlformats.org/officeDocument/2006/relationships/ctrlProp" Target="../ctrlProps/ctrlProp173.xml"/><Relationship Id="rId46" Type="http://schemas.openxmlformats.org/officeDocument/2006/relationships/ctrlProp" Target="../ctrlProps/ctrlProp181.xml"/><Relationship Id="rId2" Type="http://schemas.openxmlformats.org/officeDocument/2006/relationships/drawing" Target="../drawings/drawing4.xml"/><Relationship Id="rId16" Type="http://schemas.openxmlformats.org/officeDocument/2006/relationships/ctrlProp" Target="../ctrlProps/ctrlProp151.xml"/><Relationship Id="rId20" Type="http://schemas.openxmlformats.org/officeDocument/2006/relationships/ctrlProp" Target="../ctrlProps/ctrlProp155.xml"/><Relationship Id="rId29" Type="http://schemas.openxmlformats.org/officeDocument/2006/relationships/ctrlProp" Target="../ctrlProps/ctrlProp164.xml"/><Relationship Id="rId41" Type="http://schemas.openxmlformats.org/officeDocument/2006/relationships/ctrlProp" Target="../ctrlProps/ctrlProp176.xml"/><Relationship Id="rId1" Type="http://schemas.openxmlformats.org/officeDocument/2006/relationships/printerSettings" Target="../printerSettings/printerSettings4.bin"/><Relationship Id="rId6" Type="http://schemas.openxmlformats.org/officeDocument/2006/relationships/ctrlProp" Target="../ctrlProps/ctrlProp141.xml"/><Relationship Id="rId11" Type="http://schemas.openxmlformats.org/officeDocument/2006/relationships/ctrlProp" Target="../ctrlProps/ctrlProp146.xml"/><Relationship Id="rId24" Type="http://schemas.openxmlformats.org/officeDocument/2006/relationships/ctrlProp" Target="../ctrlProps/ctrlProp159.xml"/><Relationship Id="rId32" Type="http://schemas.openxmlformats.org/officeDocument/2006/relationships/ctrlProp" Target="../ctrlProps/ctrlProp167.xml"/><Relationship Id="rId37" Type="http://schemas.openxmlformats.org/officeDocument/2006/relationships/ctrlProp" Target="../ctrlProps/ctrlProp172.xml"/><Relationship Id="rId40" Type="http://schemas.openxmlformats.org/officeDocument/2006/relationships/ctrlProp" Target="../ctrlProps/ctrlProp175.xml"/><Relationship Id="rId45" Type="http://schemas.openxmlformats.org/officeDocument/2006/relationships/ctrlProp" Target="../ctrlProps/ctrlProp180.xml"/><Relationship Id="rId5" Type="http://schemas.openxmlformats.org/officeDocument/2006/relationships/ctrlProp" Target="../ctrlProps/ctrlProp140.xml"/><Relationship Id="rId15" Type="http://schemas.openxmlformats.org/officeDocument/2006/relationships/ctrlProp" Target="../ctrlProps/ctrlProp150.xml"/><Relationship Id="rId23" Type="http://schemas.openxmlformats.org/officeDocument/2006/relationships/ctrlProp" Target="../ctrlProps/ctrlProp158.xml"/><Relationship Id="rId28" Type="http://schemas.openxmlformats.org/officeDocument/2006/relationships/ctrlProp" Target="../ctrlProps/ctrlProp163.xml"/><Relationship Id="rId36" Type="http://schemas.openxmlformats.org/officeDocument/2006/relationships/ctrlProp" Target="../ctrlProps/ctrlProp171.xml"/><Relationship Id="rId49" Type="http://schemas.openxmlformats.org/officeDocument/2006/relationships/ctrlProp" Target="../ctrlProps/ctrlProp184.xml"/><Relationship Id="rId10" Type="http://schemas.openxmlformats.org/officeDocument/2006/relationships/ctrlProp" Target="../ctrlProps/ctrlProp145.xml"/><Relationship Id="rId19" Type="http://schemas.openxmlformats.org/officeDocument/2006/relationships/ctrlProp" Target="../ctrlProps/ctrlProp154.xml"/><Relationship Id="rId31" Type="http://schemas.openxmlformats.org/officeDocument/2006/relationships/ctrlProp" Target="../ctrlProps/ctrlProp166.xml"/><Relationship Id="rId44" Type="http://schemas.openxmlformats.org/officeDocument/2006/relationships/ctrlProp" Target="../ctrlProps/ctrlProp179.xml"/><Relationship Id="rId4" Type="http://schemas.openxmlformats.org/officeDocument/2006/relationships/ctrlProp" Target="../ctrlProps/ctrlProp139.xml"/><Relationship Id="rId9" Type="http://schemas.openxmlformats.org/officeDocument/2006/relationships/ctrlProp" Target="../ctrlProps/ctrlProp144.xml"/><Relationship Id="rId14" Type="http://schemas.openxmlformats.org/officeDocument/2006/relationships/ctrlProp" Target="../ctrlProps/ctrlProp149.xml"/><Relationship Id="rId22" Type="http://schemas.openxmlformats.org/officeDocument/2006/relationships/ctrlProp" Target="../ctrlProps/ctrlProp157.xml"/><Relationship Id="rId27" Type="http://schemas.openxmlformats.org/officeDocument/2006/relationships/ctrlProp" Target="../ctrlProps/ctrlProp162.xml"/><Relationship Id="rId30" Type="http://schemas.openxmlformats.org/officeDocument/2006/relationships/ctrlProp" Target="../ctrlProps/ctrlProp165.xml"/><Relationship Id="rId35" Type="http://schemas.openxmlformats.org/officeDocument/2006/relationships/ctrlProp" Target="../ctrlProps/ctrlProp170.xml"/><Relationship Id="rId43" Type="http://schemas.openxmlformats.org/officeDocument/2006/relationships/ctrlProp" Target="../ctrlProps/ctrlProp178.xml"/><Relationship Id="rId48" Type="http://schemas.openxmlformats.org/officeDocument/2006/relationships/ctrlProp" Target="../ctrlProps/ctrlProp183.xml"/><Relationship Id="rId8" Type="http://schemas.openxmlformats.org/officeDocument/2006/relationships/ctrlProp" Target="../ctrlProps/ctrlProp14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CE0DA-6B41-49BB-8E0D-18D212418D52}">
  <dimension ref="A1:EU71"/>
  <sheetViews>
    <sheetView tabSelected="1" showWhiteSpace="0" view="pageBreakPreview" zoomScale="85" zoomScaleNormal="85" zoomScaleSheetLayoutView="85" zoomScalePageLayoutView="85" workbookViewId="0">
      <selection activeCell="E7" sqref="E7:S8"/>
    </sheetView>
  </sheetViews>
  <sheetFormatPr defaultColWidth="8.8984375" defaultRowHeight="13.2" outlineLevelCol="1"/>
  <cols>
    <col min="1" max="27" width="3.59765625" style="1" customWidth="1"/>
    <col min="28" max="28" width="3.69921875" style="1" customWidth="1"/>
    <col min="29" max="29" width="4.59765625" style="1" customWidth="1"/>
    <col min="30" max="30" width="4.59765625" style="49" customWidth="1"/>
    <col min="31" max="31" width="21.59765625" style="49" hidden="1" customWidth="1" outlineLevel="1"/>
    <col min="32" max="32" width="18" style="49" hidden="1" customWidth="1" outlineLevel="1"/>
    <col min="33" max="33" width="9.19921875" style="49" hidden="1" customWidth="1" outlineLevel="1"/>
    <col min="34" max="34" width="6.796875" style="49" hidden="1" customWidth="1" outlineLevel="1"/>
    <col min="35" max="35" width="9.296875" style="49" hidden="1" customWidth="1" outlineLevel="1"/>
    <col min="36" max="36" width="12.19921875" style="49" hidden="1" customWidth="1" outlineLevel="1"/>
    <col min="37" max="37" width="14.09765625" style="49" hidden="1" customWidth="1" outlineLevel="1"/>
    <col min="38" max="38" width="13.5" style="49" hidden="1" customWidth="1" outlineLevel="1"/>
    <col min="39" max="39" width="11.796875" style="49" hidden="1" customWidth="1" outlineLevel="1"/>
    <col min="40" max="40" width="8.8984375" style="49" collapsed="1"/>
    <col min="41" max="44" width="8.8984375" style="49"/>
    <col min="45" max="45" width="18.09765625" style="49" hidden="1" customWidth="1" outlineLevel="1"/>
    <col min="46" max="46" width="8.8984375" style="49" collapsed="1"/>
    <col min="47" max="52" width="8.8984375" style="49"/>
    <col min="53" max="16384" width="8.8984375" style="1"/>
  </cols>
  <sheetData>
    <row r="1" spans="1:151" s="49" customFormat="1" ht="21" customHeight="1">
      <c r="A1" s="272" t="s">
        <v>223</v>
      </c>
      <c r="B1" s="272"/>
      <c r="C1" s="272"/>
      <c r="D1" s="272"/>
      <c r="E1" s="272"/>
      <c r="F1" s="272"/>
      <c r="G1" s="272"/>
      <c r="H1" s="272"/>
      <c r="I1" s="272"/>
      <c r="J1" s="272"/>
      <c r="K1" s="272"/>
      <c r="L1" s="272"/>
      <c r="M1" s="272"/>
      <c r="N1" s="272"/>
      <c r="O1" s="272"/>
      <c r="P1" s="272"/>
      <c r="Q1" s="272"/>
      <c r="R1" s="272"/>
      <c r="S1" s="272"/>
      <c r="T1" s="272"/>
      <c r="U1" s="272"/>
      <c r="V1" s="272"/>
      <c r="W1" s="272"/>
      <c r="X1" s="272"/>
      <c r="Y1" s="272"/>
      <c r="Z1" s="272"/>
      <c r="AA1" s="272"/>
      <c r="AB1" s="272"/>
      <c r="AD1" s="72"/>
      <c r="AE1" s="266" t="s">
        <v>191</v>
      </c>
      <c r="AF1" s="267" t="s">
        <v>192</v>
      </c>
      <c r="AG1" s="267" t="s">
        <v>193</v>
      </c>
      <c r="AH1" s="266"/>
      <c r="AI1" s="266"/>
      <c r="AJ1" s="266"/>
      <c r="AK1" s="267" t="s">
        <v>194</v>
      </c>
      <c r="AL1" s="267" t="s">
        <v>195</v>
      </c>
      <c r="AM1" s="267" t="s">
        <v>196</v>
      </c>
      <c r="AN1" s="72"/>
      <c r="AO1" s="72"/>
      <c r="AP1" s="72"/>
      <c r="AQ1" s="72"/>
      <c r="AR1" s="72"/>
      <c r="AS1" s="72"/>
      <c r="AT1" s="72"/>
      <c r="AU1" s="72"/>
      <c r="AV1" s="72"/>
      <c r="AW1" s="72"/>
      <c r="AX1" s="72"/>
    </row>
    <row r="2" spans="1:151" s="49" customFormat="1" ht="21" customHeight="1">
      <c r="A2" s="273" t="s">
        <v>61</v>
      </c>
      <c r="B2" s="274"/>
      <c r="C2" s="274"/>
      <c r="D2" s="275"/>
      <c r="E2" s="273" t="s">
        <v>62</v>
      </c>
      <c r="F2" s="274"/>
      <c r="G2" s="274"/>
      <c r="H2" s="274"/>
      <c r="I2" s="57" t="s">
        <v>63</v>
      </c>
      <c r="J2" s="274"/>
      <c r="K2" s="274"/>
      <c r="L2" s="57" t="s">
        <v>64</v>
      </c>
      <c r="M2" s="274"/>
      <c r="N2" s="274"/>
      <c r="O2" s="276" t="s">
        <v>9</v>
      </c>
      <c r="P2" s="276"/>
      <c r="Q2" s="276"/>
      <c r="R2" s="276"/>
      <c r="S2" s="277"/>
      <c r="T2" s="273" t="s">
        <v>33</v>
      </c>
      <c r="U2" s="274"/>
      <c r="V2" s="274"/>
      <c r="W2" s="274"/>
      <c r="X2" s="278"/>
      <c r="Y2" s="274"/>
      <c r="Z2" s="274"/>
      <c r="AA2" s="274"/>
      <c r="AB2" s="275"/>
      <c r="AD2" s="72"/>
      <c r="AE2" s="266"/>
      <c r="AF2" s="266"/>
      <c r="AG2" s="266"/>
      <c r="AH2" s="266"/>
      <c r="AI2" s="266"/>
      <c r="AJ2" s="266"/>
      <c r="AK2" s="266"/>
      <c r="AL2" s="266"/>
      <c r="AM2" s="266"/>
      <c r="AN2" s="72"/>
      <c r="AO2" s="72"/>
      <c r="AP2" s="72"/>
      <c r="AQ2" s="72"/>
      <c r="AR2" s="72"/>
      <c r="AS2" s="72"/>
      <c r="AT2" s="72"/>
      <c r="AU2" s="72"/>
      <c r="AV2" s="72"/>
      <c r="AW2" s="72"/>
      <c r="AX2" s="72"/>
    </row>
    <row r="3" spans="1:151" s="49" customFormat="1" ht="21" customHeight="1">
      <c r="A3" s="299" t="s">
        <v>22</v>
      </c>
      <c r="B3" s="300"/>
      <c r="C3" s="300"/>
      <c r="D3" s="301"/>
      <c r="E3" s="282" t="s">
        <v>60</v>
      </c>
      <c r="F3" s="283"/>
      <c r="G3" s="283"/>
      <c r="H3" s="283"/>
      <c r="I3" s="283"/>
      <c r="J3" s="283"/>
      <c r="K3" s="283"/>
      <c r="L3" s="283"/>
      <c r="M3" s="283"/>
      <c r="N3" s="283"/>
      <c r="O3" s="283"/>
      <c r="P3" s="283"/>
      <c r="Q3" s="283"/>
      <c r="R3" s="283"/>
      <c r="S3" s="284"/>
      <c r="T3" s="305" t="s">
        <v>24</v>
      </c>
      <c r="U3" s="306"/>
      <c r="V3" s="9" t="s">
        <v>116</v>
      </c>
      <c r="W3" s="309" t="s">
        <v>23</v>
      </c>
      <c r="X3" s="285"/>
      <c r="Y3" s="285"/>
      <c r="Z3" s="285"/>
      <c r="AA3" s="285"/>
      <c r="AB3" s="286"/>
      <c r="AD3" s="72"/>
      <c r="AE3" s="266"/>
      <c r="AF3" s="266"/>
      <c r="AG3" s="267" t="s">
        <v>197</v>
      </c>
      <c r="AH3" s="268" t="s">
        <v>198</v>
      </c>
      <c r="AI3" s="266"/>
      <c r="AJ3" s="266"/>
      <c r="AK3" s="266"/>
      <c r="AL3" s="266"/>
      <c r="AM3" s="266"/>
      <c r="AN3" s="72"/>
      <c r="AO3" s="72"/>
      <c r="AP3" s="72"/>
      <c r="AQ3" s="72"/>
      <c r="AR3" s="72"/>
      <c r="AS3" s="72"/>
      <c r="AT3" s="72"/>
      <c r="AU3" s="72"/>
      <c r="AV3" s="72"/>
      <c r="AW3" s="72"/>
      <c r="AX3" s="72"/>
    </row>
    <row r="4" spans="1:151" s="49" customFormat="1" ht="21" customHeight="1">
      <c r="A4" s="302"/>
      <c r="B4" s="303"/>
      <c r="C4" s="303"/>
      <c r="D4" s="304"/>
      <c r="E4" s="293"/>
      <c r="F4" s="294"/>
      <c r="G4" s="294"/>
      <c r="H4" s="294"/>
      <c r="I4" s="294"/>
      <c r="J4" s="294"/>
      <c r="K4" s="294"/>
      <c r="L4" s="294"/>
      <c r="M4" s="294"/>
      <c r="N4" s="294"/>
      <c r="O4" s="294"/>
      <c r="P4" s="294"/>
      <c r="Q4" s="294"/>
      <c r="R4" s="294"/>
      <c r="S4" s="295"/>
      <c r="T4" s="307"/>
      <c r="U4" s="308"/>
      <c r="V4" s="10" t="s">
        <v>116</v>
      </c>
      <c r="W4" s="310" t="s">
        <v>31</v>
      </c>
      <c r="X4" s="311"/>
      <c r="Y4" s="311"/>
      <c r="Z4" s="311"/>
      <c r="AA4" s="311"/>
      <c r="AB4" s="312"/>
      <c r="AD4" s="72"/>
      <c r="AE4" s="266"/>
      <c r="AF4" s="266"/>
      <c r="AG4" s="266"/>
      <c r="AH4" s="269"/>
      <c r="AI4" s="266"/>
      <c r="AJ4" s="266"/>
      <c r="AK4" s="266"/>
      <c r="AL4" s="266"/>
      <c r="AM4" s="266"/>
      <c r="AN4" s="72"/>
      <c r="AO4" s="72"/>
      <c r="AP4" s="72"/>
      <c r="AQ4" s="72"/>
      <c r="AR4" s="72"/>
      <c r="AS4" s="72"/>
      <c r="AT4" s="72"/>
      <c r="AU4" s="72"/>
      <c r="AV4" s="72"/>
      <c r="AW4" s="72"/>
      <c r="AX4" s="72"/>
    </row>
    <row r="5" spans="1:151" s="49" customFormat="1" ht="21" customHeight="1">
      <c r="A5" s="302"/>
      <c r="B5" s="303"/>
      <c r="C5" s="303"/>
      <c r="D5" s="304"/>
      <c r="E5" s="296"/>
      <c r="F5" s="297"/>
      <c r="G5" s="297"/>
      <c r="H5" s="297"/>
      <c r="I5" s="297"/>
      <c r="J5" s="297"/>
      <c r="K5" s="297"/>
      <c r="L5" s="297"/>
      <c r="M5" s="297"/>
      <c r="N5" s="297"/>
      <c r="O5" s="297"/>
      <c r="P5" s="297"/>
      <c r="Q5" s="297"/>
      <c r="R5" s="297"/>
      <c r="S5" s="298"/>
      <c r="T5" s="307"/>
      <c r="U5" s="308"/>
      <c r="V5" s="10" t="s">
        <v>116</v>
      </c>
      <c r="W5" s="313" t="s">
        <v>422</v>
      </c>
      <c r="X5" s="314"/>
      <c r="Y5" s="314"/>
      <c r="Z5" s="314"/>
      <c r="AA5" s="314"/>
      <c r="AB5" s="315"/>
      <c r="AD5" s="72"/>
      <c r="AE5" s="266"/>
      <c r="AF5" s="266"/>
      <c r="AG5" s="266"/>
      <c r="AH5" s="72"/>
      <c r="AI5" s="267" t="s">
        <v>199</v>
      </c>
      <c r="AJ5" s="270" t="s">
        <v>200</v>
      </c>
      <c r="AK5" s="266"/>
      <c r="AL5" s="266"/>
      <c r="AM5" s="266"/>
      <c r="AN5" s="72"/>
      <c r="AO5" s="72"/>
      <c r="AP5" s="72"/>
      <c r="AQ5" s="72"/>
      <c r="AR5" s="72"/>
      <c r="AS5" s="72"/>
      <c r="AT5" s="72"/>
      <c r="AU5" s="72"/>
      <c r="AV5" s="72"/>
      <c r="AW5" s="72"/>
      <c r="AX5" s="72"/>
    </row>
    <row r="6" spans="1:151" s="49" customFormat="1" ht="21" customHeight="1">
      <c r="A6" s="279" t="s">
        <v>65</v>
      </c>
      <c r="B6" s="280"/>
      <c r="C6" s="280"/>
      <c r="D6" s="281"/>
      <c r="E6" s="282" t="s">
        <v>226</v>
      </c>
      <c r="F6" s="283"/>
      <c r="G6" s="283"/>
      <c r="H6" s="283"/>
      <c r="I6" s="283"/>
      <c r="J6" s="283"/>
      <c r="K6" s="283"/>
      <c r="L6" s="283"/>
      <c r="M6" s="283"/>
      <c r="N6" s="283"/>
      <c r="O6" s="283"/>
      <c r="P6" s="283"/>
      <c r="Q6" s="283"/>
      <c r="R6" s="283"/>
      <c r="S6" s="284"/>
      <c r="T6" s="282" t="s">
        <v>66</v>
      </c>
      <c r="U6" s="283"/>
      <c r="V6" s="283"/>
      <c r="W6" s="283"/>
      <c r="X6" s="285" t="s">
        <v>93</v>
      </c>
      <c r="Y6" s="285"/>
      <c r="Z6" s="285"/>
      <c r="AA6" s="285"/>
      <c r="AB6" s="286"/>
      <c r="AD6" s="72"/>
      <c r="AE6" s="266"/>
      <c r="AF6" s="266"/>
      <c r="AG6" s="266"/>
      <c r="AH6" s="87"/>
      <c r="AI6" s="266"/>
      <c r="AJ6" s="271"/>
      <c r="AK6" s="266"/>
      <c r="AL6" s="266"/>
      <c r="AM6" s="266"/>
      <c r="AN6" s="72"/>
      <c r="AO6" s="72"/>
      <c r="AP6" s="72"/>
      <c r="AQ6" s="72"/>
      <c r="AR6" s="72"/>
      <c r="AS6" s="72"/>
      <c r="AT6" s="72"/>
      <c r="AU6" s="72"/>
      <c r="AV6" s="72"/>
      <c r="AW6" s="72"/>
      <c r="AX6" s="72"/>
    </row>
    <row r="7" spans="1:151" s="49" customFormat="1" ht="21" customHeight="1">
      <c r="A7" s="287" t="s">
        <v>89</v>
      </c>
      <c r="B7" s="288"/>
      <c r="C7" s="288"/>
      <c r="D7" s="289"/>
      <c r="E7" s="293"/>
      <c r="F7" s="294"/>
      <c r="G7" s="294"/>
      <c r="H7" s="294"/>
      <c r="I7" s="294"/>
      <c r="J7" s="294"/>
      <c r="K7" s="294"/>
      <c r="L7" s="294"/>
      <c r="M7" s="294"/>
      <c r="N7" s="294"/>
      <c r="O7" s="294"/>
      <c r="P7" s="294"/>
      <c r="Q7" s="294"/>
      <c r="R7" s="294"/>
      <c r="S7" s="295"/>
      <c r="T7" s="293"/>
      <c r="U7" s="294"/>
      <c r="V7" s="294"/>
      <c r="W7" s="294"/>
      <c r="X7" s="294"/>
      <c r="Y7" s="294"/>
      <c r="Z7" s="294"/>
      <c r="AA7" s="294"/>
      <c r="AB7" s="295"/>
      <c r="AD7" s="72"/>
      <c r="AE7" s="88">
        <f>E7</f>
        <v>0</v>
      </c>
      <c r="AF7" s="89" t="e">
        <f>#REF!</f>
        <v>#REF!</v>
      </c>
      <c r="AG7" s="90" t="e">
        <f>IF(#REF!="✓","○","")</f>
        <v>#REF!</v>
      </c>
      <c r="AH7" s="88"/>
      <c r="AI7" s="88"/>
      <c r="AJ7" s="88"/>
      <c r="AK7" s="88" t="e">
        <f>#REF!</f>
        <v>#REF!</v>
      </c>
      <c r="AL7" s="88">
        <f>H17</f>
        <v>0</v>
      </c>
      <c r="AM7" s="91">
        <f>P17</f>
        <v>0</v>
      </c>
      <c r="AN7" s="72"/>
      <c r="AO7" s="72"/>
      <c r="AP7" s="72"/>
      <c r="AQ7" s="72"/>
      <c r="AR7" s="72"/>
      <c r="AS7" s="72"/>
      <c r="AT7" s="72"/>
      <c r="AU7" s="72"/>
      <c r="AV7" s="72"/>
      <c r="AW7" s="72"/>
      <c r="AX7" s="72"/>
    </row>
    <row r="8" spans="1:151" s="49" customFormat="1" ht="21" customHeight="1">
      <c r="A8" s="290"/>
      <c r="B8" s="291"/>
      <c r="C8" s="291"/>
      <c r="D8" s="292"/>
      <c r="E8" s="296"/>
      <c r="F8" s="297"/>
      <c r="G8" s="297"/>
      <c r="H8" s="297"/>
      <c r="I8" s="297"/>
      <c r="J8" s="297"/>
      <c r="K8" s="297"/>
      <c r="L8" s="297"/>
      <c r="M8" s="297"/>
      <c r="N8" s="297"/>
      <c r="O8" s="297"/>
      <c r="P8" s="297"/>
      <c r="Q8" s="297"/>
      <c r="R8" s="297"/>
      <c r="S8" s="298"/>
      <c r="T8" s="296"/>
      <c r="U8" s="297"/>
      <c r="V8" s="297"/>
      <c r="W8" s="297"/>
      <c r="X8" s="297"/>
      <c r="Y8" s="297"/>
      <c r="Z8" s="297"/>
      <c r="AA8" s="297"/>
      <c r="AB8" s="298"/>
      <c r="AD8" s="72"/>
      <c r="AE8" s="72"/>
      <c r="AF8" s="72"/>
      <c r="AG8" s="72"/>
      <c r="AH8" s="72"/>
      <c r="AI8" s="72"/>
      <c r="AJ8" s="72"/>
      <c r="AK8" s="72"/>
      <c r="AL8" s="72"/>
      <c r="AM8" s="72"/>
      <c r="AN8" s="72"/>
      <c r="AO8" s="72"/>
      <c r="AP8" s="72"/>
      <c r="AQ8" s="72"/>
      <c r="AR8" s="72"/>
      <c r="AS8" s="72"/>
      <c r="AT8" s="72"/>
      <c r="AU8" s="72"/>
      <c r="AV8" s="72"/>
      <c r="AW8" s="72"/>
      <c r="AX8" s="72"/>
    </row>
    <row r="9" spans="1:151" s="52" customFormat="1" ht="21" customHeight="1">
      <c r="A9" s="279" t="s">
        <v>119</v>
      </c>
      <c r="B9" s="280"/>
      <c r="C9" s="280"/>
      <c r="D9" s="281"/>
      <c r="E9" s="273" t="s">
        <v>98</v>
      </c>
      <c r="F9" s="318"/>
      <c r="G9" s="58" t="s">
        <v>116</v>
      </c>
      <c r="H9" s="278" t="s">
        <v>99</v>
      </c>
      <c r="I9" s="318"/>
      <c r="J9" s="11" t="s">
        <v>116</v>
      </c>
      <c r="K9" s="278" t="s">
        <v>100</v>
      </c>
      <c r="L9" s="274"/>
      <c r="M9" s="278" t="s">
        <v>106</v>
      </c>
      <c r="N9" s="318"/>
      <c r="O9" s="57" t="s">
        <v>112</v>
      </c>
      <c r="P9" s="274"/>
      <c r="Q9" s="274"/>
      <c r="R9" s="274"/>
      <c r="S9" s="12" t="s">
        <v>113</v>
      </c>
      <c r="T9" s="316" t="s">
        <v>102</v>
      </c>
      <c r="U9" s="317"/>
      <c r="V9" s="63" t="s">
        <v>112</v>
      </c>
      <c r="W9" s="274"/>
      <c r="X9" s="274"/>
      <c r="Y9" s="274"/>
      <c r="Z9" s="274"/>
      <c r="AA9" s="274"/>
      <c r="AB9" s="59" t="s">
        <v>114</v>
      </c>
      <c r="AD9" s="73"/>
      <c r="AE9" s="73"/>
      <c r="AF9" s="73"/>
      <c r="AG9" s="73"/>
      <c r="AH9" s="73"/>
      <c r="AI9" s="73"/>
      <c r="AJ9" s="73"/>
      <c r="AK9" s="73"/>
      <c r="AL9" s="73"/>
      <c r="AM9" s="73"/>
      <c r="AN9" s="73"/>
      <c r="AO9" s="73"/>
      <c r="AP9" s="73"/>
      <c r="AQ9" s="73"/>
      <c r="AR9" s="73"/>
      <c r="AS9" s="73"/>
      <c r="AT9" s="73"/>
      <c r="AU9" s="73"/>
      <c r="AV9" s="73"/>
      <c r="AW9" s="73"/>
      <c r="AX9" s="73"/>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c r="CX9" s="68"/>
      <c r="CY9" s="68"/>
      <c r="CZ9" s="68"/>
      <c r="DA9" s="68"/>
      <c r="DB9" s="68"/>
      <c r="DC9" s="68"/>
      <c r="DD9" s="68"/>
      <c r="DE9" s="68"/>
      <c r="DF9" s="68"/>
      <c r="DG9" s="68"/>
      <c r="DH9" s="68"/>
      <c r="DI9" s="68"/>
      <c r="DJ9" s="68"/>
      <c r="DK9" s="68"/>
      <c r="DL9" s="68"/>
      <c r="DM9" s="68"/>
      <c r="DN9" s="68"/>
      <c r="DO9" s="68"/>
      <c r="DP9" s="68"/>
      <c r="DQ9" s="68"/>
      <c r="DR9" s="68"/>
      <c r="DS9" s="68"/>
      <c r="DT9" s="68"/>
      <c r="DU9" s="68"/>
      <c r="DV9" s="68"/>
      <c r="DW9" s="68"/>
      <c r="DX9" s="68"/>
      <c r="DY9" s="68"/>
      <c r="DZ9" s="68"/>
      <c r="EA9" s="68"/>
      <c r="EB9" s="68"/>
      <c r="EC9" s="68"/>
      <c r="ED9" s="68"/>
      <c r="EE9" s="68"/>
      <c r="EF9" s="68"/>
      <c r="EG9" s="68"/>
      <c r="EH9" s="68"/>
      <c r="EI9" s="68"/>
      <c r="EJ9" s="68"/>
      <c r="EK9" s="68"/>
      <c r="EL9" s="68"/>
      <c r="EM9" s="68"/>
      <c r="EN9" s="68"/>
      <c r="EO9" s="68"/>
      <c r="EP9" s="68"/>
      <c r="EQ9" s="68"/>
      <c r="ER9" s="68"/>
      <c r="ES9" s="68"/>
      <c r="ET9" s="68"/>
      <c r="EU9" s="68"/>
    </row>
    <row r="10" spans="1:151" s="49" customFormat="1" ht="21" customHeight="1">
      <c r="A10" s="319"/>
      <c r="B10" s="320"/>
      <c r="C10" s="320"/>
      <c r="D10" s="321"/>
      <c r="E10" s="273" t="s">
        <v>101</v>
      </c>
      <c r="F10" s="318"/>
      <c r="G10" s="63" t="s">
        <v>116</v>
      </c>
      <c r="H10" s="278" t="s">
        <v>99</v>
      </c>
      <c r="I10" s="318"/>
      <c r="J10" s="11" t="s">
        <v>116</v>
      </c>
      <c r="K10" s="278" t="s">
        <v>100</v>
      </c>
      <c r="L10" s="274"/>
      <c r="M10" s="11" t="s">
        <v>116</v>
      </c>
      <c r="N10" s="13" t="s">
        <v>103</v>
      </c>
      <c r="O10" s="11" t="s">
        <v>116</v>
      </c>
      <c r="P10" s="57" t="s">
        <v>104</v>
      </c>
      <c r="Q10" s="11" t="s">
        <v>116</v>
      </c>
      <c r="R10" s="278" t="s">
        <v>105</v>
      </c>
      <c r="S10" s="318"/>
      <c r="T10" s="316" t="s">
        <v>102</v>
      </c>
      <c r="U10" s="317"/>
      <c r="V10" s="63" t="s">
        <v>112</v>
      </c>
      <c r="W10" s="274"/>
      <c r="X10" s="274"/>
      <c r="Y10" s="274"/>
      <c r="Z10" s="274"/>
      <c r="AA10" s="274"/>
      <c r="AB10" s="59" t="s">
        <v>114</v>
      </c>
      <c r="AD10" s="72"/>
      <c r="AE10" s="72"/>
      <c r="AF10" s="72"/>
      <c r="AG10" s="72"/>
      <c r="AH10" s="72"/>
      <c r="AI10" s="72"/>
      <c r="AJ10" s="72"/>
      <c r="AK10" s="72"/>
      <c r="AL10" s="72"/>
      <c r="AM10" s="72"/>
      <c r="AN10" s="72"/>
      <c r="AO10" s="72"/>
      <c r="AP10" s="72"/>
      <c r="AQ10" s="72"/>
      <c r="AR10" s="72"/>
      <c r="AS10" s="72"/>
      <c r="AT10" s="72"/>
      <c r="AU10" s="72"/>
      <c r="AV10" s="72"/>
      <c r="AW10" s="72"/>
      <c r="AX10" s="72"/>
    </row>
    <row r="11" spans="1:151" s="49" customFormat="1" ht="21" customHeight="1">
      <c r="A11" s="319"/>
      <c r="B11" s="320"/>
      <c r="C11" s="320"/>
      <c r="D11" s="321"/>
      <c r="E11" s="322"/>
      <c r="F11" s="323"/>
      <c r="G11" s="323"/>
      <c r="H11" s="323"/>
      <c r="I11" s="323"/>
      <c r="J11" s="323"/>
      <c r="K11" s="323"/>
      <c r="L11" s="323"/>
      <c r="M11" s="323"/>
      <c r="N11" s="323"/>
      <c r="O11" s="323"/>
      <c r="P11" s="323"/>
      <c r="Q11" s="323"/>
      <c r="R11" s="323"/>
      <c r="S11" s="323"/>
      <c r="T11" s="323"/>
      <c r="U11" s="323"/>
      <c r="V11" s="323"/>
      <c r="W11" s="323"/>
      <c r="X11" s="323"/>
      <c r="Y11" s="323"/>
      <c r="Z11" s="323"/>
      <c r="AA11" s="323"/>
      <c r="AB11" s="324"/>
      <c r="AD11" s="72"/>
      <c r="AE11" s="72"/>
      <c r="AF11" s="72"/>
      <c r="AG11" s="72"/>
      <c r="AH11" s="72"/>
      <c r="AI11" s="72"/>
      <c r="AJ11" s="72"/>
      <c r="AK11" s="72"/>
      <c r="AL11" s="72"/>
      <c r="AM11" s="72"/>
      <c r="AN11" s="72"/>
      <c r="AO11" s="72"/>
      <c r="AP11" s="72"/>
      <c r="AQ11" s="72"/>
      <c r="AR11" s="72"/>
      <c r="AS11" s="72"/>
      <c r="AT11" s="72"/>
      <c r="AU11" s="72"/>
      <c r="AV11" s="72"/>
      <c r="AW11" s="72"/>
      <c r="AX11" s="72"/>
    </row>
    <row r="12" spans="1:151" s="49" customFormat="1" ht="21" customHeight="1">
      <c r="A12" s="319"/>
      <c r="B12" s="320"/>
      <c r="C12" s="320"/>
      <c r="D12" s="321"/>
      <c r="E12" s="325"/>
      <c r="F12" s="326"/>
      <c r="G12" s="326"/>
      <c r="H12" s="326"/>
      <c r="I12" s="326"/>
      <c r="J12" s="326"/>
      <c r="K12" s="326"/>
      <c r="L12" s="326"/>
      <c r="M12" s="326"/>
      <c r="N12" s="326"/>
      <c r="O12" s="326"/>
      <c r="P12" s="326"/>
      <c r="Q12" s="326"/>
      <c r="R12" s="326"/>
      <c r="S12" s="326"/>
      <c r="T12" s="326"/>
      <c r="U12" s="326"/>
      <c r="V12" s="326"/>
      <c r="W12" s="326"/>
      <c r="X12" s="326"/>
      <c r="Y12" s="326"/>
      <c r="Z12" s="326"/>
      <c r="AA12" s="326"/>
      <c r="AB12" s="327"/>
      <c r="AD12" s="72"/>
      <c r="AE12" s="72"/>
      <c r="AF12" s="72"/>
      <c r="AG12" s="72"/>
      <c r="AH12" s="72"/>
      <c r="AI12" s="72"/>
      <c r="AJ12" s="72"/>
      <c r="AK12" s="72"/>
      <c r="AL12" s="72"/>
      <c r="AM12" s="72"/>
      <c r="AN12" s="72"/>
      <c r="AO12" s="72"/>
      <c r="AP12" s="72"/>
      <c r="AQ12" s="72"/>
      <c r="AR12" s="72"/>
      <c r="AS12" s="72"/>
      <c r="AT12" s="72"/>
      <c r="AU12" s="72"/>
      <c r="AV12" s="72"/>
      <c r="AW12" s="72"/>
      <c r="AX12" s="72"/>
    </row>
    <row r="13" spans="1:151" s="49" customFormat="1" ht="21" customHeight="1">
      <c r="A13" s="287" t="s">
        <v>88</v>
      </c>
      <c r="B13" s="288"/>
      <c r="C13" s="288"/>
      <c r="D13" s="289"/>
      <c r="E13" s="325"/>
      <c r="F13" s="326"/>
      <c r="G13" s="326"/>
      <c r="H13" s="326"/>
      <c r="I13" s="326"/>
      <c r="J13" s="326"/>
      <c r="K13" s="326"/>
      <c r="L13" s="326"/>
      <c r="M13" s="326"/>
      <c r="N13" s="326"/>
      <c r="O13" s="326"/>
      <c r="P13" s="326"/>
      <c r="Q13" s="326"/>
      <c r="R13" s="326"/>
      <c r="S13" s="326"/>
      <c r="T13" s="326"/>
      <c r="U13" s="326"/>
      <c r="V13" s="326"/>
      <c r="W13" s="326"/>
      <c r="X13" s="326"/>
      <c r="Y13" s="326"/>
      <c r="Z13" s="326"/>
      <c r="AA13" s="326"/>
      <c r="AB13" s="327"/>
      <c r="AD13" s="72"/>
      <c r="AE13" s="72"/>
      <c r="AF13" s="72"/>
      <c r="AG13" s="72"/>
      <c r="AH13" s="72"/>
      <c r="AI13" s="72"/>
      <c r="AJ13" s="72"/>
      <c r="AK13" s="72"/>
      <c r="AL13" s="72"/>
      <c r="AM13" s="72"/>
      <c r="AN13" s="72"/>
      <c r="AO13" s="72"/>
      <c r="AP13" s="72"/>
      <c r="AQ13" s="72"/>
      <c r="AR13" s="72"/>
      <c r="AS13" s="72"/>
      <c r="AT13" s="72"/>
      <c r="AU13" s="72"/>
      <c r="AV13" s="72"/>
      <c r="AW13" s="72"/>
      <c r="AX13" s="72"/>
    </row>
    <row r="14" spans="1:151" s="49" customFormat="1" ht="21" customHeight="1">
      <c r="A14" s="287"/>
      <c r="B14" s="288"/>
      <c r="C14" s="288"/>
      <c r="D14" s="289"/>
      <c r="E14" s="325"/>
      <c r="F14" s="326"/>
      <c r="G14" s="326"/>
      <c r="H14" s="326"/>
      <c r="I14" s="326"/>
      <c r="J14" s="326"/>
      <c r="K14" s="326"/>
      <c r="L14" s="326"/>
      <c r="M14" s="326"/>
      <c r="N14" s="326"/>
      <c r="O14" s="326"/>
      <c r="P14" s="326"/>
      <c r="Q14" s="326"/>
      <c r="R14" s="326"/>
      <c r="S14" s="326"/>
      <c r="T14" s="326"/>
      <c r="U14" s="326"/>
      <c r="V14" s="326"/>
      <c r="W14" s="326"/>
      <c r="X14" s="326"/>
      <c r="Y14" s="326"/>
      <c r="Z14" s="326"/>
      <c r="AA14" s="326"/>
      <c r="AB14" s="327"/>
      <c r="AD14" s="72"/>
      <c r="AE14" s="72"/>
      <c r="AF14" s="72"/>
      <c r="AG14" s="72"/>
      <c r="AH14" s="72"/>
      <c r="AI14" s="72"/>
      <c r="AJ14" s="72"/>
      <c r="AK14" s="72"/>
      <c r="AL14" s="72"/>
      <c r="AM14" s="72"/>
      <c r="AN14" s="72"/>
      <c r="AO14" s="72"/>
      <c r="AP14" s="72"/>
      <c r="AQ14" s="72"/>
      <c r="AR14" s="72"/>
      <c r="AS14" s="72"/>
      <c r="AT14" s="72"/>
      <c r="AU14" s="72"/>
      <c r="AV14" s="72"/>
      <c r="AW14" s="72"/>
      <c r="AX14" s="72"/>
    </row>
    <row r="15" spans="1:151" s="49" customFormat="1" ht="21" customHeight="1">
      <c r="A15" s="287"/>
      <c r="B15" s="288"/>
      <c r="C15" s="288"/>
      <c r="D15" s="289"/>
      <c r="E15" s="325"/>
      <c r="F15" s="326"/>
      <c r="G15" s="326"/>
      <c r="H15" s="326"/>
      <c r="I15" s="326"/>
      <c r="J15" s="326"/>
      <c r="K15" s="326"/>
      <c r="L15" s="326"/>
      <c r="M15" s="326"/>
      <c r="N15" s="326"/>
      <c r="O15" s="326"/>
      <c r="P15" s="326"/>
      <c r="Q15" s="326"/>
      <c r="R15" s="326"/>
      <c r="S15" s="326"/>
      <c r="T15" s="326"/>
      <c r="U15" s="326"/>
      <c r="V15" s="326"/>
      <c r="W15" s="326"/>
      <c r="X15" s="326"/>
      <c r="Y15" s="326"/>
      <c r="Z15" s="326"/>
      <c r="AA15" s="326"/>
      <c r="AB15" s="327"/>
      <c r="AD15" s="72"/>
      <c r="AE15" s="72"/>
      <c r="AF15" s="72"/>
      <c r="AG15" s="72"/>
      <c r="AH15" s="72"/>
      <c r="AI15" s="72"/>
      <c r="AJ15" s="72"/>
      <c r="AK15" s="72"/>
      <c r="AL15" s="72"/>
      <c r="AM15" s="72"/>
      <c r="AN15" s="72"/>
      <c r="AO15" s="72"/>
      <c r="AP15" s="72"/>
      <c r="AQ15" s="72"/>
      <c r="AR15" s="72"/>
      <c r="AS15" s="72"/>
      <c r="AT15" s="72"/>
      <c r="AU15" s="72"/>
      <c r="AV15" s="72"/>
      <c r="AW15" s="72"/>
      <c r="AX15" s="72"/>
    </row>
    <row r="16" spans="1:151" s="49" customFormat="1" ht="21" customHeight="1">
      <c r="A16" s="290"/>
      <c r="B16" s="291"/>
      <c r="C16" s="291"/>
      <c r="D16" s="292"/>
      <c r="E16" s="328"/>
      <c r="F16" s="329"/>
      <c r="G16" s="329"/>
      <c r="H16" s="329"/>
      <c r="I16" s="329"/>
      <c r="J16" s="329"/>
      <c r="K16" s="329"/>
      <c r="L16" s="329"/>
      <c r="M16" s="329"/>
      <c r="N16" s="329"/>
      <c r="O16" s="329"/>
      <c r="P16" s="329"/>
      <c r="Q16" s="329"/>
      <c r="R16" s="329"/>
      <c r="S16" s="329"/>
      <c r="T16" s="329"/>
      <c r="U16" s="329"/>
      <c r="V16" s="329"/>
      <c r="W16" s="329"/>
      <c r="X16" s="329"/>
      <c r="Y16" s="329"/>
      <c r="Z16" s="329"/>
      <c r="AA16" s="329"/>
      <c r="AB16" s="330"/>
      <c r="AD16" s="72"/>
      <c r="AE16" s="72"/>
      <c r="AF16" s="72"/>
      <c r="AG16" s="72"/>
      <c r="AH16" s="72"/>
      <c r="AI16" s="72"/>
      <c r="AJ16" s="72"/>
      <c r="AK16" s="72"/>
      <c r="AL16" s="72"/>
      <c r="AM16" s="72"/>
      <c r="AN16" s="72"/>
      <c r="AO16" s="72"/>
      <c r="AP16" s="72"/>
      <c r="AQ16" s="72"/>
      <c r="AR16" s="72"/>
      <c r="AS16" s="72"/>
      <c r="AT16" s="72"/>
      <c r="AU16" s="72"/>
      <c r="AV16" s="72"/>
      <c r="AW16" s="72"/>
      <c r="AX16" s="72"/>
    </row>
    <row r="17" spans="1:50" s="49" customFormat="1" ht="21" customHeight="1">
      <c r="A17" s="273" t="s">
        <v>118</v>
      </c>
      <c r="B17" s="274"/>
      <c r="C17" s="274"/>
      <c r="D17" s="274"/>
      <c r="E17" s="339" t="s">
        <v>184</v>
      </c>
      <c r="F17" s="340"/>
      <c r="G17" s="340"/>
      <c r="H17" s="341"/>
      <c r="I17" s="342"/>
      <c r="J17" s="342"/>
      <c r="K17" s="62" t="s">
        <v>19</v>
      </c>
      <c r="L17" s="343" t="s">
        <v>185</v>
      </c>
      <c r="M17" s="336"/>
      <c r="N17" s="336"/>
      <c r="O17" s="344"/>
      <c r="P17" s="345"/>
      <c r="Q17" s="345"/>
      <c r="R17" s="345"/>
      <c r="S17" s="60" t="s">
        <v>19</v>
      </c>
      <c r="T17" s="30" t="s">
        <v>107</v>
      </c>
      <c r="U17" s="346" t="s">
        <v>186</v>
      </c>
      <c r="V17" s="346"/>
      <c r="W17" s="346"/>
      <c r="X17" s="346"/>
      <c r="Y17" s="346"/>
      <c r="Z17" s="346"/>
      <c r="AA17" s="346"/>
      <c r="AB17" s="347"/>
      <c r="AD17" s="72"/>
      <c r="AE17" s="72"/>
      <c r="AF17" s="72"/>
      <c r="AG17" s="72"/>
      <c r="AH17" s="72"/>
      <c r="AI17" s="72"/>
      <c r="AJ17" s="72"/>
      <c r="AK17" s="72"/>
      <c r="AL17" s="72"/>
      <c r="AM17" s="72"/>
      <c r="AN17" s="72"/>
      <c r="AO17" s="72"/>
      <c r="AP17" s="72"/>
      <c r="AQ17" s="72"/>
      <c r="AR17" s="72"/>
      <c r="AS17" s="72"/>
      <c r="AT17" s="72"/>
      <c r="AU17" s="72"/>
      <c r="AV17" s="72"/>
      <c r="AW17" s="72"/>
      <c r="AX17" s="72"/>
    </row>
    <row r="18" spans="1:50" s="49" customFormat="1" ht="21" customHeight="1">
      <c r="A18" s="273" t="s">
        <v>15</v>
      </c>
      <c r="B18" s="274"/>
      <c r="C18" s="274"/>
      <c r="D18" s="275"/>
      <c r="E18" s="31" t="s">
        <v>116</v>
      </c>
      <c r="F18" s="331" t="s">
        <v>84</v>
      </c>
      <c r="G18" s="332"/>
      <c r="H18" s="332"/>
      <c r="I18" s="333"/>
      <c r="J18" s="31" t="s">
        <v>116</v>
      </c>
      <c r="K18" s="334" t="s">
        <v>14</v>
      </c>
      <c r="L18" s="335"/>
      <c r="M18" s="335" t="s">
        <v>115</v>
      </c>
      <c r="N18" s="335"/>
      <c r="O18" s="336"/>
      <c r="P18" s="336"/>
      <c r="Q18" s="336"/>
      <c r="R18" s="61" t="s">
        <v>436</v>
      </c>
      <c r="S18" s="32" t="s">
        <v>69</v>
      </c>
      <c r="T18" s="30" t="s">
        <v>107</v>
      </c>
      <c r="U18" s="337" t="s">
        <v>187</v>
      </c>
      <c r="V18" s="337"/>
      <c r="W18" s="337"/>
      <c r="X18" s="337"/>
      <c r="Y18" s="337"/>
      <c r="Z18" s="337"/>
      <c r="AA18" s="337"/>
      <c r="AB18" s="338"/>
      <c r="AD18" s="72"/>
      <c r="AE18" s="72"/>
      <c r="AF18" s="72"/>
      <c r="AG18" s="72"/>
      <c r="AH18" s="72"/>
      <c r="AI18" s="72"/>
      <c r="AJ18" s="72"/>
      <c r="AK18" s="72"/>
      <c r="AL18" s="72"/>
      <c r="AM18" s="72"/>
      <c r="AN18" s="72"/>
      <c r="AO18" s="72"/>
      <c r="AP18" s="72"/>
      <c r="AQ18" s="72"/>
      <c r="AR18" s="72"/>
      <c r="AS18" s="72"/>
      <c r="AT18" s="72"/>
      <c r="AU18" s="72"/>
      <c r="AV18" s="72"/>
      <c r="AW18" s="72"/>
      <c r="AX18" s="72"/>
    </row>
    <row r="19" spans="1:50" s="49" customFormat="1" ht="21" customHeight="1">
      <c r="A19" s="273" t="s">
        <v>20</v>
      </c>
      <c r="B19" s="274"/>
      <c r="C19" s="274"/>
      <c r="D19" s="275"/>
      <c r="E19" s="31" t="s">
        <v>116</v>
      </c>
      <c r="F19" s="331" t="s">
        <v>18</v>
      </c>
      <c r="G19" s="332"/>
      <c r="H19" s="332"/>
      <c r="I19" s="333"/>
      <c r="J19" s="31" t="s">
        <v>116</v>
      </c>
      <c r="K19" s="334" t="s">
        <v>17</v>
      </c>
      <c r="L19" s="335"/>
      <c r="M19" s="33" t="s">
        <v>68</v>
      </c>
      <c r="N19" s="336"/>
      <c r="O19" s="336"/>
      <c r="P19" s="60" t="s">
        <v>16</v>
      </c>
      <c r="Q19" s="336"/>
      <c r="R19" s="336"/>
      <c r="S19" s="32" t="s">
        <v>69</v>
      </c>
      <c r="T19" s="34"/>
      <c r="U19" s="353" t="s">
        <v>188</v>
      </c>
      <c r="V19" s="353"/>
      <c r="W19" s="353"/>
      <c r="X19" s="353"/>
      <c r="Y19" s="353"/>
      <c r="Z19" s="353"/>
      <c r="AA19" s="353"/>
      <c r="AB19" s="354"/>
      <c r="AD19" s="72"/>
      <c r="AE19" s="72"/>
      <c r="AF19" s="72"/>
      <c r="AG19" s="72"/>
      <c r="AH19" s="72"/>
      <c r="AI19" s="72"/>
      <c r="AJ19" s="72"/>
      <c r="AK19" s="72"/>
      <c r="AL19" s="72"/>
      <c r="AM19" s="72"/>
      <c r="AN19" s="72"/>
      <c r="AO19" s="72"/>
      <c r="AP19" s="72"/>
      <c r="AQ19" s="72"/>
      <c r="AR19" s="72"/>
      <c r="AS19" s="72"/>
      <c r="AT19" s="72"/>
      <c r="AU19" s="72"/>
      <c r="AV19" s="72"/>
      <c r="AW19" s="72"/>
      <c r="AX19" s="72"/>
    </row>
    <row r="20" spans="1:50" s="49" customFormat="1" ht="21" customHeight="1">
      <c r="A20" s="348" t="s">
        <v>95</v>
      </c>
      <c r="B20" s="349"/>
      <c r="C20" s="349"/>
      <c r="D20" s="350"/>
      <c r="E20" s="351"/>
      <c r="F20" s="345"/>
      <c r="G20" s="345"/>
      <c r="H20" s="345"/>
      <c r="I20" s="345"/>
      <c r="J20" s="35" t="s">
        <v>111</v>
      </c>
      <c r="K20" s="332" t="s">
        <v>96</v>
      </c>
      <c r="L20" s="332"/>
      <c r="M20" s="333"/>
      <c r="N20" s="343"/>
      <c r="O20" s="336"/>
      <c r="P20" s="336"/>
      <c r="Q20" s="336"/>
      <c r="R20" s="335" t="s">
        <v>97</v>
      </c>
      <c r="S20" s="352"/>
      <c r="T20" s="36" t="s">
        <v>107</v>
      </c>
      <c r="U20" s="335" t="s">
        <v>108</v>
      </c>
      <c r="V20" s="335"/>
      <c r="W20" s="335"/>
      <c r="X20" s="335"/>
      <c r="Y20" s="335"/>
      <c r="Z20" s="335"/>
      <c r="AA20" s="335"/>
      <c r="AB20" s="352"/>
      <c r="AD20" s="72"/>
      <c r="AE20" s="72"/>
      <c r="AF20" s="72"/>
      <c r="AG20" s="72"/>
      <c r="AH20" s="72"/>
      <c r="AI20" s="72"/>
      <c r="AJ20" s="72"/>
      <c r="AK20" s="72"/>
      <c r="AL20" s="72"/>
      <c r="AM20" s="72"/>
      <c r="AN20" s="72"/>
      <c r="AO20" s="72"/>
      <c r="AP20" s="72"/>
      <c r="AQ20" s="72"/>
      <c r="AR20" s="72"/>
      <c r="AS20" s="72"/>
      <c r="AT20" s="72"/>
      <c r="AU20" s="72"/>
      <c r="AV20" s="72"/>
      <c r="AW20" s="72"/>
      <c r="AX20" s="72"/>
    </row>
    <row r="21" spans="1:50" s="49" customFormat="1" ht="21" customHeight="1">
      <c r="A21" s="355" t="s">
        <v>13</v>
      </c>
      <c r="B21" s="355"/>
      <c r="C21" s="355"/>
      <c r="D21" s="355"/>
      <c r="E21" s="11" t="s">
        <v>116</v>
      </c>
      <c r="F21" s="316" t="s">
        <v>12</v>
      </c>
      <c r="G21" s="356"/>
      <c r="H21" s="356"/>
      <c r="I21" s="317"/>
      <c r="J21" s="11" t="s">
        <v>116</v>
      </c>
      <c r="K21" s="278" t="s">
        <v>11</v>
      </c>
      <c r="L21" s="274"/>
      <c r="M21" s="318"/>
      <c r="N21" s="11" t="s">
        <v>116</v>
      </c>
      <c r="O21" s="278" t="s">
        <v>10</v>
      </c>
      <c r="P21" s="274"/>
      <c r="Q21" s="274"/>
      <c r="R21" s="274"/>
      <c r="S21" s="275"/>
      <c r="T21" s="299" t="s">
        <v>419</v>
      </c>
      <c r="U21" s="358"/>
      <c r="V21" s="9" t="s">
        <v>116</v>
      </c>
      <c r="W21" s="242" t="s">
        <v>85</v>
      </c>
      <c r="X21" s="9" t="s">
        <v>116</v>
      </c>
      <c r="Y21" s="309" t="s">
        <v>86</v>
      </c>
      <c r="Z21" s="285"/>
      <c r="AA21" s="285"/>
      <c r="AB21" s="286"/>
      <c r="AD21" s="72"/>
      <c r="AE21" s="72"/>
      <c r="AF21" s="72"/>
      <c r="AG21" s="72"/>
      <c r="AH21" s="72"/>
      <c r="AI21" s="72"/>
      <c r="AJ21" s="72"/>
      <c r="AK21" s="72"/>
      <c r="AL21" s="72"/>
      <c r="AM21" s="72"/>
      <c r="AN21" s="72"/>
      <c r="AO21" s="72"/>
      <c r="AP21" s="72"/>
      <c r="AQ21" s="72"/>
      <c r="AR21" s="72"/>
      <c r="AS21" s="72"/>
      <c r="AT21" s="72"/>
      <c r="AU21" s="72"/>
      <c r="AV21" s="72"/>
      <c r="AW21" s="72"/>
      <c r="AX21" s="72"/>
    </row>
    <row r="22" spans="1:50" s="49" customFormat="1" ht="21" customHeight="1">
      <c r="A22" s="355" t="s">
        <v>74</v>
      </c>
      <c r="B22" s="355"/>
      <c r="C22" s="355"/>
      <c r="D22" s="355"/>
      <c r="E22" s="11" t="s">
        <v>116</v>
      </c>
      <c r="F22" s="316" t="s">
        <v>82</v>
      </c>
      <c r="G22" s="356"/>
      <c r="H22" s="356"/>
      <c r="I22" s="317"/>
      <c r="J22" s="14" t="s">
        <v>116</v>
      </c>
      <c r="K22" s="316" t="s">
        <v>83</v>
      </c>
      <c r="L22" s="356"/>
      <c r="M22" s="317"/>
      <c r="N22" s="13" t="s">
        <v>116</v>
      </c>
      <c r="O22" s="357" t="s">
        <v>120</v>
      </c>
      <c r="P22" s="276"/>
      <c r="Q22" s="274"/>
      <c r="R22" s="274"/>
      <c r="S22" s="64" t="s">
        <v>114</v>
      </c>
      <c r="T22" s="296"/>
      <c r="U22" s="359"/>
      <c r="V22" s="15" t="s">
        <v>116</v>
      </c>
      <c r="W22" s="243" t="s">
        <v>87</v>
      </c>
      <c r="X22" s="15" t="s">
        <v>116</v>
      </c>
      <c r="Y22" s="417" t="s">
        <v>420</v>
      </c>
      <c r="Z22" s="415"/>
      <c r="AA22" s="249"/>
      <c r="AB22" s="250" t="s">
        <v>114</v>
      </c>
      <c r="AD22" s="72"/>
      <c r="AE22" s="72"/>
      <c r="AF22" s="72"/>
      <c r="AG22" s="72"/>
      <c r="AH22" s="72"/>
      <c r="AI22" s="72"/>
      <c r="AJ22" s="72"/>
      <c r="AK22" s="72"/>
      <c r="AL22" s="72"/>
      <c r="AM22" s="72"/>
      <c r="AN22" s="72"/>
      <c r="AO22" s="72"/>
      <c r="AP22" s="72"/>
      <c r="AQ22" s="72"/>
      <c r="AR22" s="72"/>
      <c r="AS22" s="72"/>
      <c r="AT22" s="72"/>
      <c r="AU22" s="72"/>
      <c r="AV22" s="72"/>
      <c r="AW22" s="72"/>
      <c r="AX22" s="72"/>
    </row>
    <row r="23" spans="1:50" s="49" customFormat="1" ht="21" customHeight="1">
      <c r="A23" s="355" t="s">
        <v>127</v>
      </c>
      <c r="B23" s="355"/>
      <c r="C23" s="355"/>
      <c r="D23" s="355"/>
      <c r="E23" s="367" t="s">
        <v>128</v>
      </c>
      <c r="F23" s="368"/>
      <c r="G23" s="368"/>
      <c r="H23" s="368"/>
      <c r="I23" s="368"/>
      <c r="J23" s="368"/>
      <c r="K23" s="368"/>
      <c r="L23" s="368"/>
      <c r="M23" s="368"/>
      <c r="N23" s="368"/>
      <c r="O23" s="368"/>
      <c r="P23" s="368"/>
      <c r="Q23" s="368"/>
      <c r="R23" s="368"/>
      <c r="S23" s="368"/>
      <c r="T23" s="368"/>
      <c r="U23" s="368"/>
      <c r="V23" s="368"/>
      <c r="W23" s="368"/>
      <c r="X23" s="368"/>
      <c r="Y23" s="368"/>
      <c r="Z23" s="368"/>
      <c r="AA23" s="368"/>
      <c r="AB23" s="369"/>
      <c r="AD23" s="72"/>
      <c r="AE23" s="72"/>
      <c r="AF23" s="72"/>
      <c r="AG23" s="72"/>
      <c r="AH23" s="72"/>
      <c r="AI23" s="72"/>
      <c r="AJ23" s="72"/>
      <c r="AK23" s="72"/>
      <c r="AL23" s="72"/>
      <c r="AM23" s="72"/>
      <c r="AN23" s="72"/>
      <c r="AO23" s="72"/>
      <c r="AP23" s="72"/>
      <c r="AQ23" s="72"/>
      <c r="AR23" s="72"/>
      <c r="AS23" s="72"/>
      <c r="AT23" s="72"/>
      <c r="AU23" s="72"/>
      <c r="AV23" s="72"/>
      <c r="AW23" s="72"/>
      <c r="AX23" s="72"/>
    </row>
    <row r="24" spans="1:50" s="49" customFormat="1" ht="21" customHeight="1">
      <c r="A24" s="355" t="s">
        <v>73</v>
      </c>
      <c r="B24" s="355"/>
      <c r="C24" s="355"/>
      <c r="D24" s="355"/>
      <c r="E24" s="16" t="s">
        <v>116</v>
      </c>
      <c r="F24" s="357" t="s">
        <v>71</v>
      </c>
      <c r="G24" s="276"/>
      <c r="H24" s="274"/>
      <c r="I24" s="274"/>
      <c r="J24" s="17" t="s">
        <v>9</v>
      </c>
      <c r="K24" s="11" t="s">
        <v>116</v>
      </c>
      <c r="L24" s="357" t="s">
        <v>70</v>
      </c>
      <c r="M24" s="276"/>
      <c r="N24" s="274"/>
      <c r="O24" s="274"/>
      <c r="P24" s="17" t="s">
        <v>9</v>
      </c>
      <c r="Q24" s="11" t="s">
        <v>116</v>
      </c>
      <c r="R24" s="357" t="s">
        <v>72</v>
      </c>
      <c r="S24" s="276"/>
      <c r="T24" s="274"/>
      <c r="U24" s="274"/>
      <c r="V24" s="17" t="s">
        <v>9</v>
      </c>
      <c r="W24" s="11" t="s">
        <v>116</v>
      </c>
      <c r="X24" s="357" t="s">
        <v>80</v>
      </c>
      <c r="Y24" s="276"/>
      <c r="Z24" s="274"/>
      <c r="AA24" s="274"/>
      <c r="AB24" s="56" t="s">
        <v>9</v>
      </c>
      <c r="AD24" s="72"/>
      <c r="AE24" s="72"/>
      <c r="AF24" s="72"/>
      <c r="AG24" s="72"/>
      <c r="AH24" s="72"/>
      <c r="AI24" s="72"/>
      <c r="AJ24" s="72"/>
      <c r="AK24" s="72"/>
      <c r="AL24" s="72"/>
      <c r="AM24" s="72"/>
      <c r="AN24" s="72"/>
      <c r="AO24" s="72"/>
      <c r="AP24" s="72"/>
      <c r="AQ24" s="72"/>
      <c r="AR24" s="72"/>
      <c r="AS24" s="72"/>
      <c r="AT24" s="72"/>
      <c r="AU24" s="72"/>
      <c r="AV24" s="72"/>
      <c r="AW24" s="72"/>
      <c r="AX24" s="72"/>
    </row>
    <row r="25" spans="1:50" s="49" customFormat="1" ht="21" customHeight="1">
      <c r="A25" s="273" t="s">
        <v>21</v>
      </c>
      <c r="B25" s="274"/>
      <c r="C25" s="274"/>
      <c r="D25" s="275"/>
      <c r="E25" s="355"/>
      <c r="F25" s="355"/>
      <c r="G25" s="355"/>
      <c r="H25" s="355"/>
      <c r="I25" s="355"/>
      <c r="J25" s="355"/>
      <c r="K25" s="355"/>
      <c r="L25" s="355"/>
      <c r="M25" s="355"/>
      <c r="N25" s="355"/>
      <c r="O25" s="355"/>
      <c r="P25" s="355"/>
      <c r="Q25" s="355"/>
      <c r="R25" s="355"/>
      <c r="S25" s="355"/>
      <c r="T25" s="355"/>
      <c r="U25" s="355"/>
      <c r="V25" s="355"/>
      <c r="W25" s="355"/>
      <c r="X25" s="355"/>
      <c r="Y25" s="355"/>
      <c r="Z25" s="355"/>
      <c r="AA25" s="355"/>
      <c r="AB25" s="355"/>
      <c r="AD25" s="72"/>
      <c r="AE25" s="72"/>
      <c r="AF25" s="72"/>
      <c r="AG25" s="72"/>
      <c r="AH25" s="72"/>
      <c r="AI25" s="72"/>
      <c r="AJ25" s="72"/>
      <c r="AK25" s="72"/>
      <c r="AL25" s="72"/>
      <c r="AM25" s="72"/>
      <c r="AN25" s="72"/>
      <c r="AO25" s="72"/>
      <c r="AP25" s="72"/>
      <c r="AQ25" s="72"/>
      <c r="AR25" s="72"/>
      <c r="AS25" s="72"/>
      <c r="AT25" s="72"/>
      <c r="AU25" s="72"/>
      <c r="AV25" s="72"/>
      <c r="AW25" s="72"/>
      <c r="AX25" s="72"/>
    </row>
    <row r="26" spans="1:50" s="49" customFormat="1" ht="21" customHeight="1">
      <c r="A26" s="299" t="s">
        <v>67</v>
      </c>
      <c r="B26" s="300"/>
      <c r="C26" s="300"/>
      <c r="D26" s="301"/>
      <c r="E26" s="54" t="s">
        <v>116</v>
      </c>
      <c r="F26" s="18" t="s">
        <v>34</v>
      </c>
      <c r="G26" s="9" t="s">
        <v>116</v>
      </c>
      <c r="H26" s="18" t="s">
        <v>35</v>
      </c>
      <c r="I26" s="9" t="s">
        <v>116</v>
      </c>
      <c r="J26" s="18" t="s">
        <v>37</v>
      </c>
      <c r="K26" s="9" t="s">
        <v>116</v>
      </c>
      <c r="L26" s="18" t="s">
        <v>38</v>
      </c>
      <c r="M26" s="9" t="s">
        <v>116</v>
      </c>
      <c r="N26" s="18" t="s">
        <v>39</v>
      </c>
      <c r="O26" s="9" t="s">
        <v>116</v>
      </c>
      <c r="P26" s="19" t="s">
        <v>40</v>
      </c>
      <c r="Q26" s="9" t="s">
        <v>116</v>
      </c>
      <c r="R26" s="360" t="s">
        <v>36</v>
      </c>
      <c r="S26" s="361"/>
      <c r="T26" s="9" t="s">
        <v>116</v>
      </c>
      <c r="U26" s="362" t="s">
        <v>41</v>
      </c>
      <c r="V26" s="363"/>
      <c r="W26" s="20" t="s">
        <v>116</v>
      </c>
      <c r="X26" s="362" t="s">
        <v>43</v>
      </c>
      <c r="Y26" s="363"/>
      <c r="Z26" s="9" t="s">
        <v>116</v>
      </c>
      <c r="AA26" s="362" t="s">
        <v>58</v>
      </c>
      <c r="AB26" s="364"/>
      <c r="AD26" s="72"/>
      <c r="AE26" s="72"/>
      <c r="AF26" s="72"/>
      <c r="AG26" s="72"/>
      <c r="AH26" s="72"/>
      <c r="AI26" s="72"/>
      <c r="AJ26" s="72"/>
      <c r="AK26" s="72"/>
      <c r="AL26" s="72"/>
      <c r="AM26" s="72"/>
      <c r="AN26" s="72"/>
      <c r="AO26" s="72"/>
      <c r="AP26" s="72"/>
      <c r="AQ26" s="72"/>
      <c r="AR26" s="72"/>
      <c r="AS26" s="72"/>
      <c r="AT26" s="72"/>
      <c r="AU26" s="72"/>
      <c r="AV26" s="72"/>
      <c r="AW26" s="72"/>
      <c r="AX26" s="72"/>
    </row>
    <row r="27" spans="1:50" s="49" customFormat="1" ht="21" customHeight="1">
      <c r="A27" s="302"/>
      <c r="B27" s="303"/>
      <c r="C27" s="303"/>
      <c r="D27" s="304"/>
      <c r="E27" s="53" t="s">
        <v>116</v>
      </c>
      <c r="F27" s="21" t="s">
        <v>44</v>
      </c>
      <c r="G27" s="20" t="s">
        <v>116</v>
      </c>
      <c r="H27" s="21" t="s">
        <v>45</v>
      </c>
      <c r="I27" s="20" t="s">
        <v>116</v>
      </c>
      <c r="J27" s="21" t="s">
        <v>46</v>
      </c>
      <c r="K27" s="20" t="s">
        <v>116</v>
      </c>
      <c r="L27" s="21" t="s">
        <v>47</v>
      </c>
      <c r="M27" s="20" t="s">
        <v>116</v>
      </c>
      <c r="N27" s="21" t="s">
        <v>48</v>
      </c>
      <c r="O27" s="20" t="s">
        <v>116</v>
      </c>
      <c r="P27" s="21" t="s">
        <v>49</v>
      </c>
      <c r="Q27" s="20" t="s">
        <v>116</v>
      </c>
      <c r="R27" s="365" t="s">
        <v>59</v>
      </c>
      <c r="S27" s="366"/>
      <c r="T27" s="20" t="s">
        <v>116</v>
      </c>
      <c r="U27" s="365" t="s">
        <v>51</v>
      </c>
      <c r="V27" s="366"/>
      <c r="W27" s="20" t="s">
        <v>116</v>
      </c>
      <c r="X27" s="365" t="s">
        <v>55</v>
      </c>
      <c r="Y27" s="366"/>
      <c r="Z27" s="20" t="s">
        <v>116</v>
      </c>
      <c r="AA27" s="365" t="s">
        <v>42</v>
      </c>
      <c r="AB27" s="370"/>
      <c r="AD27" s="72"/>
      <c r="AE27" s="72"/>
      <c r="AF27" s="72"/>
      <c r="AG27" s="72"/>
      <c r="AH27" s="72"/>
      <c r="AI27" s="72"/>
      <c r="AJ27" s="72"/>
      <c r="AK27" s="72"/>
      <c r="AL27" s="72"/>
      <c r="AM27" s="72"/>
      <c r="AN27" s="72"/>
      <c r="AO27" s="72"/>
      <c r="AP27" s="72"/>
      <c r="AQ27" s="72"/>
      <c r="AR27" s="72"/>
      <c r="AS27" s="72"/>
      <c r="AT27" s="72"/>
      <c r="AU27" s="72"/>
      <c r="AV27" s="72"/>
      <c r="AW27" s="72"/>
      <c r="AX27" s="72"/>
    </row>
    <row r="28" spans="1:50" s="49" customFormat="1" ht="21" customHeight="1">
      <c r="A28" s="296"/>
      <c r="B28" s="297"/>
      <c r="C28" s="297"/>
      <c r="D28" s="298"/>
      <c r="E28" s="22" t="s">
        <v>116</v>
      </c>
      <c r="F28" s="23" t="s">
        <v>50</v>
      </c>
      <c r="G28" s="24" t="s">
        <v>116</v>
      </c>
      <c r="H28" s="23" t="s">
        <v>52</v>
      </c>
      <c r="I28" s="24" t="s">
        <v>116</v>
      </c>
      <c r="J28" s="23" t="s">
        <v>53</v>
      </c>
      <c r="K28" s="24" t="s">
        <v>116</v>
      </c>
      <c r="L28" s="23" t="s">
        <v>54</v>
      </c>
      <c r="M28" s="24" t="s">
        <v>116</v>
      </c>
      <c r="N28" s="371" t="s">
        <v>94</v>
      </c>
      <c r="O28" s="372"/>
      <c r="P28" s="373"/>
      <c r="Q28" s="24" t="s">
        <v>116</v>
      </c>
      <c r="R28" s="371" t="s">
        <v>121</v>
      </c>
      <c r="S28" s="372"/>
      <c r="T28" s="373"/>
      <c r="U28" s="20" t="s">
        <v>116</v>
      </c>
      <c r="V28" s="418" t="s">
        <v>57</v>
      </c>
      <c r="W28" s="419"/>
      <c r="X28" s="419"/>
      <c r="Y28" s="420"/>
      <c r="Z28" s="24" t="s">
        <v>116</v>
      </c>
      <c r="AA28" s="371" t="s">
        <v>56</v>
      </c>
      <c r="AB28" s="374"/>
      <c r="AC28" s="50"/>
      <c r="AD28" s="72"/>
      <c r="AE28" s="72"/>
      <c r="AF28" s="72"/>
      <c r="AG28" s="72"/>
      <c r="AH28" s="72"/>
      <c r="AI28" s="72"/>
      <c r="AJ28" s="72"/>
      <c r="AK28" s="72"/>
      <c r="AL28" s="72"/>
      <c r="AM28" s="72"/>
      <c r="AN28" s="72"/>
      <c r="AO28" s="72"/>
      <c r="AP28" s="72"/>
      <c r="AQ28" s="72"/>
      <c r="AR28" s="72"/>
      <c r="AS28" s="72"/>
      <c r="AT28" s="72"/>
      <c r="AU28" s="72"/>
      <c r="AV28" s="72"/>
      <c r="AW28" s="72"/>
      <c r="AX28" s="72"/>
    </row>
    <row r="29" spans="1:50" s="49" customFormat="1" ht="21" customHeight="1">
      <c r="A29" s="302" t="s">
        <v>122</v>
      </c>
      <c r="B29" s="303"/>
      <c r="C29" s="303"/>
      <c r="D29" s="304"/>
      <c r="E29" s="305"/>
      <c r="F29" s="306"/>
      <c r="G29" s="306"/>
      <c r="H29" s="306"/>
      <c r="I29" s="306"/>
      <c r="J29" s="306"/>
      <c r="K29" s="306"/>
      <c r="L29" s="306"/>
      <c r="M29" s="306"/>
      <c r="N29" s="306"/>
      <c r="O29" s="306"/>
      <c r="P29" s="306"/>
      <c r="Q29" s="306"/>
      <c r="R29" s="306"/>
      <c r="S29" s="306"/>
      <c r="T29" s="306"/>
      <c r="U29" s="306"/>
      <c r="V29" s="306"/>
      <c r="W29" s="306"/>
      <c r="X29" s="306"/>
      <c r="Y29" s="306"/>
      <c r="Z29" s="306"/>
      <c r="AA29" s="306"/>
      <c r="AB29" s="384"/>
      <c r="AD29" s="72"/>
      <c r="AE29" s="72"/>
      <c r="AF29" s="72"/>
      <c r="AG29" s="72"/>
      <c r="AH29" s="72"/>
      <c r="AI29" s="72"/>
      <c r="AJ29" s="72"/>
      <c r="AK29" s="72"/>
      <c r="AL29" s="72"/>
      <c r="AM29" s="72"/>
      <c r="AN29" s="72"/>
      <c r="AO29" s="72"/>
      <c r="AP29" s="72"/>
      <c r="AQ29" s="72"/>
      <c r="AR29" s="72"/>
      <c r="AS29" s="72"/>
      <c r="AT29" s="72"/>
      <c r="AU29" s="72"/>
      <c r="AV29" s="72"/>
      <c r="AW29" s="72"/>
      <c r="AX29" s="72"/>
    </row>
    <row r="30" spans="1:50" s="49" customFormat="1" ht="21" customHeight="1">
      <c r="A30" s="296"/>
      <c r="B30" s="297"/>
      <c r="C30" s="297"/>
      <c r="D30" s="298"/>
      <c r="E30" s="377"/>
      <c r="F30" s="386"/>
      <c r="G30" s="386"/>
      <c r="H30" s="386"/>
      <c r="I30" s="386"/>
      <c r="J30" s="386"/>
      <c r="K30" s="386"/>
      <c r="L30" s="386"/>
      <c r="M30" s="386"/>
      <c r="N30" s="386"/>
      <c r="O30" s="386"/>
      <c r="P30" s="386"/>
      <c r="Q30" s="386"/>
      <c r="R30" s="386"/>
      <c r="S30" s="386"/>
      <c r="T30" s="386"/>
      <c r="U30" s="386"/>
      <c r="V30" s="386"/>
      <c r="W30" s="386"/>
      <c r="X30" s="386"/>
      <c r="Y30" s="386"/>
      <c r="Z30" s="386"/>
      <c r="AA30" s="386"/>
      <c r="AB30" s="387"/>
      <c r="AD30" s="72"/>
      <c r="AE30" s="72"/>
      <c r="AF30" s="72"/>
      <c r="AG30" s="72"/>
      <c r="AH30" s="72"/>
      <c r="AI30" s="72"/>
      <c r="AJ30" s="72"/>
      <c r="AK30" s="72"/>
      <c r="AL30" s="72"/>
      <c r="AM30" s="72"/>
      <c r="AN30" s="72"/>
      <c r="AO30" s="72"/>
      <c r="AP30" s="72"/>
      <c r="AQ30" s="72"/>
      <c r="AR30" s="72"/>
      <c r="AS30" s="72"/>
      <c r="AT30" s="72"/>
      <c r="AU30" s="72"/>
      <c r="AV30" s="72"/>
      <c r="AW30" s="72"/>
      <c r="AX30" s="72"/>
    </row>
    <row r="31" spans="1:50" s="49" customFormat="1" ht="21" customHeight="1">
      <c r="A31" s="305" t="s">
        <v>8</v>
      </c>
      <c r="B31" s="306"/>
      <c r="C31" s="306"/>
      <c r="D31" s="384"/>
      <c r="E31" s="323"/>
      <c r="F31" s="323"/>
      <c r="G31" s="323"/>
      <c r="H31" s="323"/>
      <c r="I31" s="323"/>
      <c r="J31" s="323"/>
      <c r="K31" s="323"/>
      <c r="L31" s="323"/>
      <c r="M31" s="323"/>
      <c r="N31" s="323"/>
      <c r="O31" s="323"/>
      <c r="P31" s="323"/>
      <c r="Q31" s="323"/>
      <c r="R31" s="323"/>
      <c r="S31" s="323"/>
      <c r="T31" s="323"/>
      <c r="U31" s="323"/>
      <c r="V31" s="323"/>
      <c r="W31" s="323"/>
      <c r="X31" s="323"/>
      <c r="Y31" s="323"/>
      <c r="Z31" s="323"/>
      <c r="AA31" s="323"/>
      <c r="AB31" s="324"/>
      <c r="AD31" s="72"/>
      <c r="AE31" s="72"/>
      <c r="AF31" s="72"/>
      <c r="AG31" s="72"/>
      <c r="AH31" s="72"/>
      <c r="AI31" s="72"/>
      <c r="AJ31" s="72"/>
      <c r="AK31" s="72"/>
      <c r="AL31" s="72"/>
      <c r="AM31" s="72"/>
      <c r="AN31" s="72"/>
      <c r="AO31" s="72"/>
      <c r="AP31" s="72"/>
      <c r="AQ31" s="72"/>
      <c r="AR31" s="72"/>
      <c r="AS31" s="72"/>
      <c r="AT31" s="72"/>
      <c r="AU31" s="72"/>
      <c r="AV31" s="72"/>
      <c r="AW31" s="72"/>
      <c r="AX31" s="72"/>
    </row>
    <row r="32" spans="1:50" s="49" customFormat="1" ht="21" customHeight="1">
      <c r="A32" s="377"/>
      <c r="B32" s="386"/>
      <c r="C32" s="386"/>
      <c r="D32" s="387"/>
      <c r="E32" s="329"/>
      <c r="F32" s="329"/>
      <c r="G32" s="326"/>
      <c r="H32" s="326"/>
      <c r="I32" s="326"/>
      <c r="J32" s="326"/>
      <c r="K32" s="326"/>
      <c r="L32" s="326"/>
      <c r="M32" s="326"/>
      <c r="N32" s="326"/>
      <c r="O32" s="326"/>
      <c r="P32" s="326"/>
      <c r="Q32" s="326"/>
      <c r="R32" s="326"/>
      <c r="S32" s="326"/>
      <c r="T32" s="326"/>
      <c r="U32" s="326"/>
      <c r="V32" s="326"/>
      <c r="W32" s="326"/>
      <c r="X32" s="326"/>
      <c r="Y32" s="326"/>
      <c r="Z32" s="326"/>
      <c r="AA32" s="326"/>
      <c r="AB32" s="327"/>
      <c r="AD32" s="72"/>
      <c r="AE32" s="72"/>
      <c r="AF32" s="72"/>
      <c r="AG32" s="72"/>
      <c r="AH32" s="72"/>
      <c r="AI32" s="72"/>
      <c r="AJ32" s="72"/>
      <c r="AK32" s="72"/>
      <c r="AL32" s="72"/>
      <c r="AM32" s="72"/>
      <c r="AN32" s="72"/>
      <c r="AO32" s="72"/>
      <c r="AP32" s="72"/>
      <c r="AQ32" s="72"/>
      <c r="AR32" s="72"/>
      <c r="AS32" s="72"/>
      <c r="AT32" s="72"/>
      <c r="AU32" s="72"/>
      <c r="AV32" s="72"/>
      <c r="AW32" s="72"/>
      <c r="AX32" s="72"/>
    </row>
    <row r="33" spans="1:50" s="49" customFormat="1" ht="21" customHeight="1">
      <c r="A33" s="305" t="s">
        <v>7</v>
      </c>
      <c r="B33" s="306"/>
      <c r="C33" s="306"/>
      <c r="D33" s="384"/>
      <c r="E33" s="273" t="s">
        <v>26</v>
      </c>
      <c r="F33" s="318"/>
      <c r="G33" s="392"/>
      <c r="H33" s="393"/>
      <c r="I33" s="393"/>
      <c r="J33" s="393"/>
      <c r="K33" s="393"/>
      <c r="L33" s="393"/>
      <c r="M33" s="393"/>
      <c r="N33" s="393"/>
      <c r="O33" s="393"/>
      <c r="P33" s="393"/>
      <c r="Q33" s="393"/>
      <c r="R33" s="393"/>
      <c r="S33" s="393"/>
      <c r="T33" s="393"/>
      <c r="U33" s="393"/>
      <c r="V33" s="393"/>
      <c r="W33" s="393"/>
      <c r="X33" s="393"/>
      <c r="Y33" s="393"/>
      <c r="Z33" s="393"/>
      <c r="AA33" s="393"/>
      <c r="AB33" s="394"/>
      <c r="AD33" s="72"/>
      <c r="AE33" s="72"/>
      <c r="AF33" s="72"/>
      <c r="AG33" s="72"/>
      <c r="AH33" s="72"/>
      <c r="AI33" s="72"/>
      <c r="AJ33" s="72"/>
      <c r="AK33" s="72"/>
      <c r="AL33" s="72"/>
      <c r="AM33" s="72"/>
      <c r="AN33" s="72"/>
      <c r="AO33" s="72"/>
      <c r="AP33" s="72"/>
      <c r="AQ33" s="72"/>
      <c r="AR33" s="72"/>
      <c r="AS33" s="72"/>
      <c r="AT33" s="72"/>
      <c r="AU33" s="72"/>
      <c r="AV33" s="72"/>
      <c r="AW33" s="72"/>
      <c r="AX33" s="72"/>
    </row>
    <row r="34" spans="1:50" s="51" customFormat="1" ht="21" customHeight="1">
      <c r="A34" s="307"/>
      <c r="B34" s="308"/>
      <c r="C34" s="308"/>
      <c r="D34" s="391"/>
      <c r="E34" s="273" t="s">
        <v>25</v>
      </c>
      <c r="F34" s="318"/>
      <c r="G34" s="55" t="s">
        <v>79</v>
      </c>
      <c r="H34" s="395"/>
      <c r="I34" s="395"/>
      <c r="J34" s="55" t="s">
        <v>78</v>
      </c>
      <c r="K34" s="395"/>
      <c r="L34" s="395"/>
      <c r="M34" s="396"/>
      <c r="N34" s="375" t="s">
        <v>421</v>
      </c>
      <c r="O34" s="329"/>
      <c r="P34" s="329"/>
      <c r="Q34" s="329"/>
      <c r="R34" s="329"/>
      <c r="S34" s="329"/>
      <c r="T34" s="329"/>
      <c r="U34" s="329"/>
      <c r="V34" s="329"/>
      <c r="W34" s="329"/>
      <c r="X34" s="329"/>
      <c r="Y34" s="329"/>
      <c r="Z34" s="329"/>
      <c r="AA34" s="329"/>
      <c r="AB34" s="330"/>
      <c r="AD34" s="74"/>
      <c r="AE34" s="74"/>
      <c r="AF34" s="74"/>
      <c r="AG34" s="74"/>
      <c r="AH34" s="74"/>
      <c r="AI34" s="74"/>
      <c r="AJ34" s="74"/>
      <c r="AK34" s="74"/>
      <c r="AL34" s="74"/>
      <c r="AM34" s="74"/>
      <c r="AN34" s="74"/>
      <c r="AO34" s="74"/>
      <c r="AP34" s="74"/>
      <c r="AQ34" s="74"/>
      <c r="AR34" s="74"/>
      <c r="AS34" s="74"/>
      <c r="AT34" s="74"/>
      <c r="AU34" s="74"/>
      <c r="AV34" s="74"/>
      <c r="AW34" s="74"/>
      <c r="AX34" s="74"/>
    </row>
    <row r="35" spans="1:50" s="51" customFormat="1" ht="21" customHeight="1">
      <c r="A35" s="307"/>
      <c r="B35" s="308"/>
      <c r="C35" s="308"/>
      <c r="D35" s="391"/>
      <c r="E35" s="305" t="s">
        <v>28</v>
      </c>
      <c r="F35" s="376"/>
      <c r="G35" s="379" t="s">
        <v>60</v>
      </c>
      <c r="H35" s="380"/>
      <c r="I35" s="381"/>
      <c r="J35" s="381"/>
      <c r="K35" s="381"/>
      <c r="L35" s="381"/>
      <c r="M35" s="381"/>
      <c r="N35" s="381"/>
      <c r="O35" s="382"/>
      <c r="P35" s="305" t="s">
        <v>27</v>
      </c>
      <c r="Q35" s="376"/>
      <c r="R35" s="383"/>
      <c r="S35" s="306"/>
      <c r="T35" s="306"/>
      <c r="U35" s="306"/>
      <c r="V35" s="306"/>
      <c r="W35" s="306"/>
      <c r="X35" s="306"/>
      <c r="Y35" s="306"/>
      <c r="Z35" s="306"/>
      <c r="AA35" s="306"/>
      <c r="AB35" s="384"/>
      <c r="AD35" s="74"/>
      <c r="AE35" s="74"/>
      <c r="AF35" s="74"/>
      <c r="AG35" s="74"/>
      <c r="AH35" s="74"/>
      <c r="AI35" s="74"/>
      <c r="AJ35" s="74"/>
      <c r="AK35" s="74"/>
      <c r="AL35" s="74"/>
      <c r="AM35" s="74"/>
      <c r="AN35" s="74"/>
      <c r="AO35" s="74"/>
      <c r="AP35" s="74"/>
      <c r="AQ35" s="74"/>
      <c r="AR35" s="74"/>
      <c r="AS35" s="74"/>
      <c r="AT35" s="74"/>
      <c r="AU35" s="74"/>
      <c r="AV35" s="74"/>
      <c r="AW35" s="74"/>
      <c r="AX35" s="74"/>
    </row>
    <row r="36" spans="1:50" s="51" customFormat="1" ht="21" customHeight="1">
      <c r="A36" s="307"/>
      <c r="B36" s="308"/>
      <c r="C36" s="308"/>
      <c r="D36" s="391"/>
      <c r="E36" s="377"/>
      <c r="F36" s="378"/>
      <c r="G36" s="388"/>
      <c r="H36" s="389"/>
      <c r="I36" s="389"/>
      <c r="J36" s="389"/>
      <c r="K36" s="389"/>
      <c r="L36" s="389"/>
      <c r="M36" s="389"/>
      <c r="N36" s="389"/>
      <c r="O36" s="390"/>
      <c r="P36" s="377"/>
      <c r="Q36" s="378"/>
      <c r="R36" s="385"/>
      <c r="S36" s="386"/>
      <c r="T36" s="386"/>
      <c r="U36" s="386"/>
      <c r="V36" s="386"/>
      <c r="W36" s="386"/>
      <c r="X36" s="386"/>
      <c r="Y36" s="386"/>
      <c r="Z36" s="386"/>
      <c r="AA36" s="386"/>
      <c r="AB36" s="387"/>
      <c r="AD36" s="74"/>
      <c r="AE36" s="74"/>
      <c r="AF36" s="74"/>
      <c r="AG36" s="74"/>
      <c r="AH36" s="74"/>
      <c r="AI36" s="74"/>
      <c r="AJ36" s="74"/>
      <c r="AK36" s="74"/>
      <c r="AL36" s="74"/>
      <c r="AM36" s="74"/>
      <c r="AN36" s="74"/>
      <c r="AO36" s="74"/>
      <c r="AP36" s="74"/>
      <c r="AQ36" s="74"/>
      <c r="AR36" s="74"/>
      <c r="AS36" s="74"/>
      <c r="AT36" s="74"/>
      <c r="AU36" s="74"/>
      <c r="AV36" s="74"/>
      <c r="AW36" s="74"/>
      <c r="AX36" s="74"/>
    </row>
    <row r="37" spans="1:50" s="51" customFormat="1" ht="21" customHeight="1">
      <c r="A37" s="377"/>
      <c r="B37" s="386"/>
      <c r="C37" s="386"/>
      <c r="D37" s="387"/>
      <c r="E37" s="273" t="s">
        <v>29</v>
      </c>
      <c r="F37" s="318"/>
      <c r="G37" s="397"/>
      <c r="H37" s="397"/>
      <c r="I37" s="397"/>
      <c r="J37" s="397"/>
      <c r="K37" s="397"/>
      <c r="L37" s="397"/>
      <c r="M37" s="397"/>
      <c r="N37" s="397"/>
      <c r="O37" s="398"/>
      <c r="P37" s="273" t="s">
        <v>30</v>
      </c>
      <c r="Q37" s="318"/>
      <c r="R37" s="399"/>
      <c r="S37" s="400"/>
      <c r="T37" s="400"/>
      <c r="U37" s="400"/>
      <c r="V37" s="400"/>
      <c r="W37" s="400"/>
      <c r="X37" s="400"/>
      <c r="Y37" s="400"/>
      <c r="Z37" s="400"/>
      <c r="AA37" s="400"/>
      <c r="AB37" s="401"/>
      <c r="AD37" s="74"/>
      <c r="AE37" s="74"/>
      <c r="AF37" s="74"/>
      <c r="AG37" s="74"/>
      <c r="AH37" s="74"/>
      <c r="AI37" s="74"/>
      <c r="AJ37" s="74"/>
      <c r="AK37" s="74"/>
      <c r="AL37" s="74"/>
      <c r="AM37" s="74"/>
      <c r="AN37" s="74"/>
      <c r="AO37" s="74"/>
      <c r="AP37" s="74"/>
      <c r="AQ37" s="74"/>
      <c r="AR37" s="74"/>
      <c r="AS37" s="74"/>
      <c r="AT37" s="74"/>
      <c r="AU37" s="74"/>
      <c r="AV37" s="74"/>
      <c r="AW37" s="74"/>
      <c r="AX37" s="74"/>
    </row>
    <row r="38" spans="1:50" s="49" customFormat="1" ht="21" customHeight="1">
      <c r="A38" s="305" t="s">
        <v>75</v>
      </c>
      <c r="B38" s="306"/>
      <c r="C38" s="306"/>
      <c r="D38" s="384"/>
      <c r="E38" s="406" t="s">
        <v>75</v>
      </c>
      <c r="F38" s="285"/>
      <c r="G38" s="285"/>
      <c r="H38" s="285"/>
      <c r="I38" s="407"/>
      <c r="J38" s="9" t="s">
        <v>116</v>
      </c>
      <c r="K38" s="283" t="s">
        <v>6</v>
      </c>
      <c r="L38" s="408"/>
      <c r="M38" s="9" t="s">
        <v>116</v>
      </c>
      <c r="N38" s="409" t="s">
        <v>1</v>
      </c>
      <c r="O38" s="284"/>
      <c r="P38" s="25" t="s">
        <v>107</v>
      </c>
      <c r="Q38" s="410" t="s">
        <v>125</v>
      </c>
      <c r="R38" s="410"/>
      <c r="S38" s="410"/>
      <c r="T38" s="410"/>
      <c r="U38" s="410"/>
      <c r="V38" s="410"/>
      <c r="W38" s="410"/>
      <c r="X38" s="410"/>
      <c r="Y38" s="410"/>
      <c r="Z38" s="410"/>
      <c r="AA38" s="410"/>
      <c r="AB38" s="364"/>
      <c r="AD38" s="72"/>
      <c r="AE38" s="72"/>
      <c r="AF38" s="72"/>
      <c r="AG38" s="72"/>
      <c r="AH38" s="72"/>
      <c r="AI38" s="72"/>
      <c r="AJ38" s="72"/>
      <c r="AK38" s="72"/>
      <c r="AL38" s="72"/>
      <c r="AM38" s="72"/>
      <c r="AN38" s="72"/>
      <c r="AO38" s="72"/>
      <c r="AP38" s="72"/>
      <c r="AQ38" s="72"/>
      <c r="AR38" s="72"/>
      <c r="AS38" s="72"/>
      <c r="AT38" s="72"/>
      <c r="AU38" s="72"/>
      <c r="AV38" s="72"/>
      <c r="AW38" s="72"/>
      <c r="AX38" s="72"/>
    </row>
    <row r="39" spans="1:50" s="49" customFormat="1" ht="21" customHeight="1">
      <c r="A39" s="307"/>
      <c r="B39" s="308"/>
      <c r="C39" s="308"/>
      <c r="D39" s="308"/>
      <c r="E39" s="411" t="s">
        <v>90</v>
      </c>
      <c r="F39" s="311"/>
      <c r="G39" s="311"/>
      <c r="H39" s="311"/>
      <c r="I39" s="412"/>
      <c r="J39" s="20" t="s">
        <v>116</v>
      </c>
      <c r="K39" s="402" t="s">
        <v>3</v>
      </c>
      <c r="L39" s="403"/>
      <c r="M39" s="20" t="s">
        <v>116</v>
      </c>
      <c r="N39" s="402" t="s">
        <v>4</v>
      </c>
      <c r="O39" s="404"/>
      <c r="P39" s="446" t="s">
        <v>117</v>
      </c>
      <c r="Q39" s="447"/>
      <c r="R39" s="26" t="s">
        <v>112</v>
      </c>
      <c r="S39" s="448"/>
      <c r="T39" s="448"/>
      <c r="U39" s="448"/>
      <c r="V39" s="448"/>
      <c r="W39" s="448"/>
      <c r="X39" s="448"/>
      <c r="Y39" s="448"/>
      <c r="Z39" s="448"/>
      <c r="AA39" s="448"/>
      <c r="AB39" s="27" t="s">
        <v>114</v>
      </c>
      <c r="AD39" s="72"/>
      <c r="AE39" s="72"/>
      <c r="AF39" s="72"/>
      <c r="AG39" s="72"/>
      <c r="AH39" s="72"/>
      <c r="AI39" s="72"/>
      <c r="AJ39" s="72"/>
      <c r="AK39" s="72"/>
      <c r="AL39" s="72"/>
      <c r="AM39" s="72"/>
      <c r="AN39" s="72"/>
      <c r="AO39" s="72"/>
      <c r="AP39" s="72"/>
      <c r="AQ39" s="72"/>
      <c r="AR39" s="72"/>
      <c r="AS39" s="72"/>
      <c r="AT39" s="72"/>
      <c r="AU39" s="72"/>
      <c r="AV39" s="72"/>
      <c r="AW39" s="72"/>
      <c r="AX39" s="72"/>
    </row>
    <row r="40" spans="1:50" s="49" customFormat="1" ht="21" customHeight="1">
      <c r="A40" s="307"/>
      <c r="B40" s="308"/>
      <c r="C40" s="308"/>
      <c r="D40" s="308"/>
      <c r="E40" s="411" t="s">
        <v>5</v>
      </c>
      <c r="F40" s="311"/>
      <c r="G40" s="311"/>
      <c r="H40" s="311"/>
      <c r="I40" s="412"/>
      <c r="J40" s="20" t="s">
        <v>116</v>
      </c>
      <c r="K40" s="402" t="s">
        <v>3</v>
      </c>
      <c r="L40" s="403"/>
      <c r="M40" s="20" t="s">
        <v>116</v>
      </c>
      <c r="N40" s="402" t="s">
        <v>4</v>
      </c>
      <c r="O40" s="404"/>
      <c r="P40" s="28" t="s">
        <v>107</v>
      </c>
      <c r="Q40" s="405" t="s">
        <v>109</v>
      </c>
      <c r="R40" s="405"/>
      <c r="S40" s="405"/>
      <c r="T40" s="405"/>
      <c r="U40" s="405"/>
      <c r="V40" s="405"/>
      <c r="W40" s="405"/>
      <c r="X40" s="405"/>
      <c r="Y40" s="405"/>
      <c r="Z40" s="405"/>
      <c r="AA40" s="405"/>
      <c r="AB40" s="370"/>
      <c r="AD40" s="72"/>
      <c r="AE40" s="72"/>
      <c r="AF40" s="72"/>
      <c r="AG40" s="72"/>
      <c r="AH40" s="72"/>
      <c r="AI40" s="72"/>
      <c r="AJ40" s="72"/>
      <c r="AK40" s="72"/>
      <c r="AL40" s="72"/>
      <c r="AM40" s="72"/>
      <c r="AN40" s="72"/>
      <c r="AO40" s="72"/>
      <c r="AP40" s="72"/>
      <c r="AQ40" s="72"/>
      <c r="AR40" s="72"/>
      <c r="AS40" s="72"/>
      <c r="AT40" s="72"/>
      <c r="AU40" s="72"/>
      <c r="AV40" s="72"/>
      <c r="AW40" s="72"/>
      <c r="AX40" s="72"/>
    </row>
    <row r="41" spans="1:50" s="49" customFormat="1" ht="21" customHeight="1">
      <c r="A41" s="377"/>
      <c r="B41" s="386"/>
      <c r="C41" s="386"/>
      <c r="D41" s="387"/>
      <c r="E41" s="413" t="s">
        <v>2</v>
      </c>
      <c r="F41" s="414"/>
      <c r="G41" s="414"/>
      <c r="H41" s="414"/>
      <c r="I41" s="415"/>
      <c r="J41" s="24" t="s">
        <v>116</v>
      </c>
      <c r="K41" s="385" t="s">
        <v>91</v>
      </c>
      <c r="L41" s="386"/>
      <c r="M41" s="24" t="s">
        <v>116</v>
      </c>
      <c r="N41" s="416" t="s">
        <v>92</v>
      </c>
      <c r="O41" s="387"/>
      <c r="P41" s="29" t="s">
        <v>107</v>
      </c>
      <c r="Q41" s="372" t="s">
        <v>110</v>
      </c>
      <c r="R41" s="372"/>
      <c r="S41" s="372"/>
      <c r="T41" s="372"/>
      <c r="U41" s="372"/>
      <c r="V41" s="372"/>
      <c r="W41" s="372"/>
      <c r="X41" s="372"/>
      <c r="Y41" s="372"/>
      <c r="Z41" s="372"/>
      <c r="AA41" s="372"/>
      <c r="AB41" s="374"/>
      <c r="AD41" s="72"/>
      <c r="AE41" s="72"/>
      <c r="AF41" s="72"/>
      <c r="AG41" s="72"/>
      <c r="AH41" s="72"/>
      <c r="AI41" s="72"/>
      <c r="AJ41" s="72"/>
      <c r="AK41" s="72"/>
      <c r="AL41" s="72"/>
      <c r="AM41" s="72"/>
      <c r="AN41" s="72"/>
      <c r="AO41" s="72"/>
      <c r="AP41" s="72"/>
      <c r="AQ41" s="72"/>
      <c r="AR41" s="72"/>
      <c r="AS41" s="72"/>
      <c r="AT41" s="72"/>
      <c r="AU41" s="72"/>
      <c r="AV41" s="72"/>
      <c r="AW41" s="72"/>
      <c r="AX41" s="72"/>
    </row>
    <row r="42" spans="1:50" s="49" customFormat="1" ht="21" customHeight="1">
      <c r="A42" s="434" t="s">
        <v>427</v>
      </c>
      <c r="B42" s="434"/>
      <c r="C42" s="434"/>
      <c r="D42" s="434"/>
      <c r="E42" s="435" t="s">
        <v>183</v>
      </c>
      <c r="F42" s="436"/>
      <c r="G42" s="436"/>
      <c r="H42" s="436"/>
      <c r="I42" s="251" t="s">
        <v>132</v>
      </c>
      <c r="J42" s="437" t="s">
        <v>222</v>
      </c>
      <c r="K42" s="437"/>
      <c r="L42" s="437"/>
      <c r="M42" s="437"/>
      <c r="N42" s="438" t="s">
        <v>133</v>
      </c>
      <c r="O42" s="438"/>
      <c r="P42" s="438"/>
      <c r="Q42" s="438"/>
      <c r="R42" s="438"/>
      <c r="S42" s="438"/>
      <c r="T42" s="438"/>
      <c r="U42" s="438"/>
      <c r="V42" s="438"/>
      <c r="W42" s="438"/>
      <c r="X42" s="438"/>
      <c r="Y42" s="438"/>
      <c r="Z42" s="438"/>
      <c r="AA42" s="438"/>
      <c r="AB42" s="439"/>
      <c r="AD42" s="264"/>
      <c r="AE42" s="264"/>
      <c r="AF42" s="264"/>
      <c r="AG42" s="264"/>
      <c r="AH42" s="264"/>
      <c r="AI42" s="264"/>
      <c r="AJ42" s="264"/>
      <c r="AK42" s="264"/>
      <c r="AL42" s="264"/>
      <c r="AM42" s="264"/>
      <c r="AN42" s="264"/>
      <c r="AO42" s="265"/>
      <c r="AP42" s="265"/>
      <c r="AQ42" s="265"/>
      <c r="AR42" s="265"/>
      <c r="AS42" s="265"/>
      <c r="AT42" s="265"/>
      <c r="AU42" s="265"/>
      <c r="AV42" s="265"/>
      <c r="AW42" s="148"/>
      <c r="AX42" s="72"/>
    </row>
    <row r="43" spans="1:50" s="49" customFormat="1" ht="21" customHeight="1">
      <c r="A43" s="434"/>
      <c r="B43" s="434"/>
      <c r="C43" s="434"/>
      <c r="D43" s="434"/>
      <c r="E43" s="440" t="s">
        <v>201</v>
      </c>
      <c r="F43" s="441"/>
      <c r="G43" s="442"/>
      <c r="H43" s="423" t="s">
        <v>129</v>
      </c>
      <c r="I43" s="424"/>
      <c r="J43" s="424"/>
      <c r="K43" s="424"/>
      <c r="L43" s="424"/>
      <c r="M43" s="424"/>
      <c r="N43" s="425"/>
      <c r="O43" s="423" t="s">
        <v>130</v>
      </c>
      <c r="P43" s="424"/>
      <c r="Q43" s="424"/>
      <c r="R43" s="424"/>
      <c r="S43" s="424"/>
      <c r="T43" s="424"/>
      <c r="U43" s="425"/>
      <c r="V43" s="424" t="s">
        <v>131</v>
      </c>
      <c r="W43" s="424"/>
      <c r="X43" s="424"/>
      <c r="Y43" s="424"/>
      <c r="Z43" s="424"/>
      <c r="AA43" s="424"/>
      <c r="AB43" s="426"/>
      <c r="AD43" s="264"/>
      <c r="AE43" s="264"/>
      <c r="AF43" s="264"/>
      <c r="AG43" s="264"/>
      <c r="AH43" s="264"/>
      <c r="AI43" s="264"/>
      <c r="AJ43" s="264"/>
      <c r="AK43" s="264"/>
      <c r="AL43" s="264"/>
      <c r="AM43" s="264"/>
      <c r="AN43" s="264"/>
      <c r="AO43" s="265"/>
      <c r="AP43" s="265"/>
      <c r="AQ43" s="265"/>
      <c r="AR43" s="265"/>
      <c r="AS43" s="265"/>
      <c r="AT43" s="265"/>
      <c r="AU43" s="265"/>
      <c r="AV43" s="265"/>
      <c r="AW43" s="148"/>
      <c r="AX43" s="72"/>
    </row>
    <row r="44" spans="1:50" s="49" customFormat="1" ht="76.8" customHeight="1">
      <c r="A44" s="434"/>
      <c r="B44" s="434"/>
      <c r="C44" s="434"/>
      <c r="D44" s="434"/>
      <c r="E44" s="443"/>
      <c r="F44" s="444"/>
      <c r="G44" s="445"/>
      <c r="H44" s="427" t="s">
        <v>189</v>
      </c>
      <c r="I44" s="427"/>
      <c r="J44" s="427"/>
      <c r="K44" s="427"/>
      <c r="L44" s="427"/>
      <c r="M44" s="427"/>
      <c r="N44" s="427"/>
      <c r="O44" s="428"/>
      <c r="P44" s="429"/>
      <c r="Q44" s="429"/>
      <c r="R44" s="429"/>
      <c r="S44" s="429"/>
      <c r="T44" s="429"/>
      <c r="U44" s="430"/>
      <c r="V44" s="429"/>
      <c r="W44" s="429"/>
      <c r="X44" s="429"/>
      <c r="Y44" s="429"/>
      <c r="Z44" s="429"/>
      <c r="AA44" s="429"/>
      <c r="AB44" s="431"/>
      <c r="AD44" s="72"/>
      <c r="AE44" s="72"/>
      <c r="AF44" s="72"/>
      <c r="AG44" s="72"/>
      <c r="AH44" s="72"/>
      <c r="AI44" s="72"/>
      <c r="AJ44" s="72"/>
      <c r="AK44" s="72"/>
      <c r="AL44" s="72"/>
      <c r="AM44" s="72"/>
      <c r="AN44" s="150"/>
      <c r="AO44" s="149"/>
      <c r="AP44" s="148"/>
      <c r="AQ44" s="148"/>
      <c r="AR44" s="148"/>
      <c r="AS44" s="148"/>
      <c r="AT44" s="148"/>
      <c r="AU44" s="148"/>
      <c r="AV44" s="148"/>
      <c r="AW44" s="148"/>
      <c r="AX44" s="72"/>
    </row>
    <row r="45" spans="1:50" s="49" customFormat="1" ht="21" customHeight="1">
      <c r="A45" s="432" t="s">
        <v>124</v>
      </c>
      <c r="B45" s="432"/>
      <c r="C45" s="432"/>
      <c r="D45" s="432"/>
      <c r="E45" s="433" t="s">
        <v>123</v>
      </c>
      <c r="F45" s="433"/>
      <c r="G45" s="433"/>
      <c r="H45" s="433"/>
      <c r="I45" s="433"/>
      <c r="J45" s="433"/>
      <c r="K45" s="433"/>
      <c r="L45" s="433"/>
      <c r="M45" s="433"/>
      <c r="N45" s="433"/>
      <c r="O45" s="433"/>
      <c r="P45" s="433"/>
      <c r="Q45" s="433"/>
      <c r="R45" s="433"/>
      <c r="S45" s="433"/>
      <c r="T45" s="433"/>
      <c r="U45" s="433"/>
      <c r="V45" s="433"/>
      <c r="W45" s="433"/>
      <c r="X45" s="433"/>
      <c r="Y45" s="433"/>
      <c r="Z45" s="433"/>
      <c r="AA45" s="433"/>
      <c r="AB45" s="433"/>
      <c r="AD45" s="72"/>
      <c r="AE45" s="72"/>
      <c r="AF45" s="72"/>
      <c r="AG45" s="72"/>
      <c r="AH45" s="72"/>
      <c r="AI45" s="72"/>
      <c r="AJ45" s="72"/>
      <c r="AK45" s="72"/>
      <c r="AL45" s="72"/>
      <c r="AM45" s="72"/>
      <c r="AN45" s="148"/>
      <c r="AO45" s="148"/>
      <c r="AP45" s="148"/>
      <c r="AQ45" s="148"/>
      <c r="AR45" s="148"/>
      <c r="AS45" s="148"/>
      <c r="AT45" s="148"/>
      <c r="AU45" s="148"/>
      <c r="AV45" s="148"/>
      <c r="AW45" s="148"/>
      <c r="AX45" s="72"/>
    </row>
    <row r="46" spans="1:50" s="49" customFormat="1" ht="21" customHeight="1">
      <c r="A46" s="421"/>
      <c r="B46" s="421"/>
      <c r="C46" s="421"/>
      <c r="D46" s="421"/>
      <c r="E46" s="422" t="s">
        <v>428</v>
      </c>
      <c r="F46" s="422"/>
      <c r="G46" s="422"/>
      <c r="H46" s="422"/>
      <c r="I46" s="422"/>
      <c r="J46" s="422"/>
      <c r="K46" s="422"/>
      <c r="L46" s="422"/>
      <c r="M46" s="422"/>
      <c r="N46" s="422"/>
      <c r="O46" s="422"/>
      <c r="P46" s="422"/>
      <c r="Q46" s="422"/>
      <c r="R46" s="422"/>
      <c r="S46" s="422"/>
      <c r="T46" s="422"/>
      <c r="U46" s="422"/>
      <c r="V46" s="422"/>
      <c r="W46" s="422"/>
      <c r="X46" s="422"/>
      <c r="Y46" s="422"/>
      <c r="Z46" s="422"/>
      <c r="AA46" s="422"/>
      <c r="AB46" s="422"/>
      <c r="AC46" s="51"/>
      <c r="AD46" s="72"/>
      <c r="AE46" s="72"/>
      <c r="AF46" s="72"/>
      <c r="AG46" s="72"/>
      <c r="AH46" s="72"/>
      <c r="AI46" s="72"/>
      <c r="AJ46" s="72"/>
      <c r="AK46" s="72"/>
      <c r="AL46" s="72"/>
      <c r="AM46" s="72"/>
      <c r="AN46" s="72"/>
      <c r="AO46" s="72"/>
      <c r="AP46" s="72"/>
      <c r="AQ46" s="72"/>
      <c r="AR46" s="72"/>
      <c r="AS46" s="72"/>
      <c r="AT46" s="72"/>
      <c r="AU46" s="72"/>
      <c r="AV46" s="72"/>
      <c r="AW46" s="72"/>
      <c r="AX46" s="72"/>
    </row>
    <row r="47" spans="1:50" ht="13.2" customHeight="1">
      <c r="AD47" s="72"/>
      <c r="AE47" s="72"/>
      <c r="AF47" s="72"/>
      <c r="AG47" s="72"/>
      <c r="AH47" s="72"/>
      <c r="AI47" s="72"/>
      <c r="AJ47" s="72"/>
      <c r="AK47" s="72"/>
      <c r="AL47" s="72"/>
      <c r="AM47" s="72"/>
      <c r="AN47" s="72"/>
      <c r="AO47" s="72"/>
      <c r="AP47" s="72"/>
      <c r="AQ47" s="72"/>
      <c r="AR47" s="72"/>
      <c r="AS47" s="72"/>
      <c r="AT47" s="72"/>
      <c r="AU47" s="72"/>
      <c r="AV47" s="72"/>
      <c r="AW47" s="72"/>
    </row>
    <row r="48" spans="1:50" ht="13.2" customHeight="1">
      <c r="AD48" s="72"/>
      <c r="AE48" s="72"/>
      <c r="AF48" s="72"/>
      <c r="AG48" s="72"/>
      <c r="AH48" s="72"/>
      <c r="AI48" s="72"/>
      <c r="AJ48" s="72"/>
      <c r="AK48" s="72"/>
      <c r="AL48" s="72"/>
      <c r="AM48" s="72"/>
      <c r="AN48" s="72"/>
      <c r="AO48" s="72"/>
      <c r="AP48" s="72"/>
      <c r="AQ48" s="72"/>
      <c r="AR48" s="72"/>
      <c r="AS48" s="72"/>
      <c r="AT48" s="72"/>
      <c r="AU48" s="72"/>
      <c r="AV48" s="72"/>
      <c r="AW48" s="72"/>
    </row>
    <row r="49" spans="30:49" ht="13.2" customHeight="1">
      <c r="AD49" s="72"/>
      <c r="AE49" s="72"/>
      <c r="AF49" s="72"/>
      <c r="AG49" s="72"/>
      <c r="AH49" s="72"/>
      <c r="AI49" s="72"/>
      <c r="AJ49" s="72"/>
      <c r="AK49" s="72"/>
      <c r="AL49" s="72"/>
      <c r="AM49" s="72"/>
      <c r="AN49" s="72"/>
      <c r="AO49" s="72"/>
      <c r="AP49" s="72"/>
      <c r="AQ49" s="72"/>
      <c r="AR49" s="72"/>
      <c r="AS49" s="72"/>
      <c r="AT49" s="72"/>
      <c r="AU49" s="72"/>
      <c r="AV49" s="72"/>
      <c r="AW49" s="72"/>
    </row>
    <row r="50" spans="30:49" ht="13.2" customHeight="1">
      <c r="AD50" s="72"/>
      <c r="AE50" s="72"/>
      <c r="AF50" s="72"/>
      <c r="AG50" s="72"/>
      <c r="AH50" s="72"/>
      <c r="AI50" s="72"/>
      <c r="AJ50" s="72"/>
      <c r="AK50" s="72"/>
      <c r="AL50" s="72"/>
      <c r="AM50" s="72"/>
      <c r="AN50" s="72"/>
      <c r="AO50" s="72"/>
      <c r="AP50" s="72"/>
      <c r="AQ50" s="72"/>
      <c r="AR50" s="72"/>
      <c r="AS50" s="72"/>
      <c r="AT50" s="72"/>
      <c r="AU50" s="72"/>
      <c r="AV50" s="72"/>
      <c r="AW50" s="72"/>
    </row>
    <row r="51" spans="30:49" ht="13.2" customHeight="1">
      <c r="AD51" s="72"/>
      <c r="AE51" s="72"/>
      <c r="AF51" s="72"/>
      <c r="AG51" s="72"/>
      <c r="AH51" s="72"/>
      <c r="AI51" s="72"/>
      <c r="AJ51" s="72"/>
      <c r="AK51" s="72"/>
      <c r="AL51" s="72"/>
      <c r="AM51" s="72"/>
      <c r="AN51" s="72"/>
      <c r="AO51" s="72"/>
      <c r="AP51" s="72"/>
      <c r="AQ51" s="72"/>
      <c r="AR51" s="72"/>
      <c r="AS51" s="72"/>
      <c r="AT51" s="72"/>
      <c r="AU51" s="72"/>
      <c r="AV51" s="72"/>
      <c r="AW51" s="72"/>
    </row>
    <row r="52" spans="30:49" ht="13.2" customHeight="1">
      <c r="AD52" s="72"/>
      <c r="AE52" s="72"/>
      <c r="AF52" s="72"/>
      <c r="AG52" s="72"/>
      <c r="AH52" s="72"/>
      <c r="AI52" s="72"/>
      <c r="AJ52" s="72"/>
      <c r="AK52" s="72"/>
      <c r="AL52" s="72"/>
      <c r="AM52" s="72"/>
      <c r="AN52" s="72"/>
      <c r="AO52" s="72"/>
      <c r="AP52" s="72"/>
      <c r="AQ52" s="72"/>
      <c r="AR52" s="72"/>
      <c r="AS52" s="72"/>
      <c r="AT52" s="72"/>
      <c r="AU52" s="72"/>
      <c r="AV52" s="72"/>
      <c r="AW52" s="72"/>
    </row>
    <row r="53" spans="30:49" ht="13.2" customHeight="1">
      <c r="AD53" s="72"/>
      <c r="AE53" s="72"/>
      <c r="AF53" s="72"/>
      <c r="AG53" s="72"/>
      <c r="AH53" s="72"/>
      <c r="AI53" s="72"/>
      <c r="AJ53" s="72"/>
      <c r="AK53" s="72"/>
      <c r="AL53" s="72"/>
      <c r="AM53" s="72"/>
      <c r="AN53" s="72"/>
      <c r="AO53" s="72"/>
      <c r="AP53" s="72"/>
      <c r="AQ53" s="72"/>
      <c r="AR53" s="72"/>
      <c r="AS53" s="72"/>
      <c r="AT53" s="72"/>
      <c r="AU53" s="72"/>
      <c r="AV53" s="72"/>
      <c r="AW53" s="72"/>
    </row>
    <row r="54" spans="30:49" ht="13.2" customHeight="1">
      <c r="AD54" s="72"/>
      <c r="AE54" s="72"/>
      <c r="AF54" s="72"/>
      <c r="AG54" s="72"/>
      <c r="AH54" s="72"/>
      <c r="AI54" s="72"/>
      <c r="AJ54" s="72"/>
      <c r="AK54" s="72"/>
      <c r="AL54" s="72"/>
      <c r="AM54" s="72"/>
      <c r="AN54" s="72"/>
      <c r="AO54" s="72"/>
      <c r="AP54" s="72"/>
      <c r="AQ54" s="72"/>
      <c r="AR54" s="72"/>
      <c r="AS54" s="72"/>
      <c r="AT54" s="72"/>
      <c r="AU54" s="72"/>
      <c r="AV54" s="72"/>
      <c r="AW54" s="72"/>
    </row>
    <row r="55" spans="30:49" ht="13.2" customHeight="1">
      <c r="AD55" s="72"/>
      <c r="AE55" s="72"/>
      <c r="AF55" s="72"/>
      <c r="AG55" s="72"/>
      <c r="AH55" s="72"/>
      <c r="AI55" s="72"/>
      <c r="AJ55" s="72"/>
      <c r="AK55" s="72"/>
      <c r="AL55" s="72"/>
      <c r="AM55" s="72"/>
      <c r="AN55" s="72"/>
      <c r="AO55" s="72"/>
      <c r="AP55" s="72"/>
      <c r="AQ55" s="72"/>
      <c r="AR55" s="72"/>
      <c r="AS55" s="72"/>
      <c r="AT55" s="72"/>
      <c r="AU55" s="72"/>
      <c r="AV55" s="72"/>
      <c r="AW55" s="72"/>
    </row>
    <row r="56" spans="30:49" ht="13.2" customHeight="1">
      <c r="AD56" s="72"/>
      <c r="AE56" s="72"/>
      <c r="AF56" s="72"/>
      <c r="AG56" s="72"/>
      <c r="AH56" s="72"/>
      <c r="AI56" s="72"/>
      <c r="AJ56" s="72"/>
      <c r="AK56" s="72"/>
      <c r="AL56" s="72"/>
      <c r="AM56" s="72"/>
      <c r="AN56" s="72"/>
      <c r="AO56" s="72"/>
      <c r="AP56" s="72"/>
      <c r="AQ56" s="72"/>
      <c r="AR56" s="72"/>
      <c r="AS56" s="72"/>
      <c r="AT56" s="72"/>
      <c r="AU56" s="72"/>
      <c r="AV56" s="72"/>
      <c r="AW56" s="72"/>
    </row>
    <row r="57" spans="30:49" ht="13.2" customHeight="1">
      <c r="AD57" s="72"/>
      <c r="AE57" s="72"/>
      <c r="AF57" s="72"/>
      <c r="AG57" s="72"/>
      <c r="AH57" s="72"/>
      <c r="AI57" s="72"/>
      <c r="AJ57" s="72"/>
      <c r="AK57" s="72"/>
      <c r="AL57" s="72"/>
      <c r="AM57" s="72"/>
      <c r="AN57" s="72"/>
      <c r="AO57" s="72"/>
      <c r="AP57" s="72"/>
      <c r="AQ57" s="72"/>
      <c r="AR57" s="72"/>
      <c r="AS57" s="72"/>
      <c r="AT57" s="72"/>
      <c r="AU57" s="72"/>
      <c r="AV57" s="72"/>
      <c r="AW57" s="72"/>
    </row>
    <row r="58" spans="30:49" ht="13.2" customHeight="1">
      <c r="AD58" s="72"/>
      <c r="AE58" s="72"/>
      <c r="AF58" s="72"/>
      <c r="AG58" s="72"/>
      <c r="AH58" s="72"/>
      <c r="AI58" s="72"/>
      <c r="AJ58" s="72"/>
      <c r="AK58" s="72"/>
      <c r="AL58" s="72"/>
      <c r="AM58" s="72"/>
      <c r="AN58" s="72"/>
      <c r="AO58" s="72"/>
      <c r="AP58" s="72"/>
      <c r="AQ58" s="72"/>
      <c r="AR58" s="72"/>
      <c r="AS58" s="72"/>
      <c r="AT58" s="72"/>
      <c r="AU58" s="72"/>
      <c r="AV58" s="72"/>
      <c r="AW58" s="72"/>
    </row>
    <row r="59" spans="30:49" ht="13.2" customHeight="1">
      <c r="AD59" s="72"/>
      <c r="AE59" s="72"/>
      <c r="AF59" s="72"/>
      <c r="AG59" s="72"/>
      <c r="AH59" s="72"/>
      <c r="AI59" s="72"/>
      <c r="AJ59" s="72"/>
      <c r="AK59" s="72"/>
      <c r="AL59" s="72"/>
      <c r="AM59" s="72"/>
      <c r="AN59" s="72"/>
      <c r="AO59" s="72"/>
      <c r="AP59" s="72"/>
      <c r="AQ59" s="72"/>
      <c r="AR59" s="72"/>
      <c r="AS59" s="72"/>
      <c r="AT59" s="72"/>
      <c r="AU59" s="72"/>
      <c r="AV59" s="72"/>
      <c r="AW59" s="72"/>
    </row>
    <row r="60" spans="30:49" ht="13.2" customHeight="1">
      <c r="AD60" s="72"/>
      <c r="AE60" s="72"/>
      <c r="AF60" s="72"/>
      <c r="AG60" s="72"/>
      <c r="AH60" s="72"/>
      <c r="AI60" s="72"/>
      <c r="AJ60" s="72"/>
      <c r="AK60" s="72"/>
      <c r="AL60" s="72"/>
      <c r="AM60" s="72"/>
      <c r="AN60" s="72"/>
      <c r="AO60" s="72"/>
      <c r="AP60" s="72"/>
      <c r="AQ60" s="72"/>
      <c r="AR60" s="72"/>
      <c r="AS60" s="72"/>
      <c r="AT60" s="72"/>
      <c r="AU60" s="72"/>
      <c r="AV60" s="72"/>
      <c r="AW60" s="72"/>
    </row>
    <row r="61" spans="30:49" ht="13.2" customHeight="1">
      <c r="AD61" s="72"/>
      <c r="AE61" s="72"/>
      <c r="AF61" s="72"/>
      <c r="AG61" s="72"/>
      <c r="AH61" s="72"/>
      <c r="AI61" s="72"/>
      <c r="AJ61" s="72"/>
      <c r="AK61" s="72"/>
      <c r="AL61" s="72"/>
      <c r="AM61" s="72"/>
      <c r="AN61" s="72"/>
      <c r="AO61" s="72"/>
      <c r="AP61" s="72"/>
      <c r="AQ61" s="72"/>
      <c r="AR61" s="72"/>
      <c r="AS61" s="72"/>
      <c r="AT61" s="72"/>
      <c r="AU61" s="72"/>
      <c r="AV61" s="72"/>
      <c r="AW61" s="72"/>
    </row>
    <row r="62" spans="30:49" ht="13.2" customHeight="1">
      <c r="AD62" s="72"/>
      <c r="AE62" s="72"/>
      <c r="AF62" s="72"/>
      <c r="AG62" s="72"/>
      <c r="AH62" s="72"/>
      <c r="AI62" s="72"/>
      <c r="AJ62" s="72"/>
      <c r="AK62" s="72"/>
      <c r="AL62" s="72"/>
      <c r="AM62" s="72"/>
      <c r="AN62" s="72"/>
      <c r="AO62" s="72"/>
      <c r="AP62" s="72"/>
      <c r="AQ62" s="72"/>
      <c r="AR62" s="72"/>
      <c r="AS62" s="72"/>
      <c r="AT62" s="72"/>
      <c r="AU62" s="72"/>
      <c r="AV62" s="72"/>
      <c r="AW62" s="72"/>
    </row>
    <row r="63" spans="30:49" ht="13.2" customHeight="1">
      <c r="AD63" s="72"/>
      <c r="AE63" s="72"/>
      <c r="AF63" s="72"/>
      <c r="AG63" s="72"/>
      <c r="AH63" s="72"/>
      <c r="AI63" s="72"/>
      <c r="AJ63" s="72"/>
      <c r="AK63" s="72"/>
      <c r="AL63" s="72"/>
      <c r="AM63" s="72"/>
      <c r="AN63" s="72"/>
      <c r="AO63" s="72"/>
      <c r="AP63" s="72"/>
      <c r="AQ63" s="72"/>
      <c r="AR63" s="72"/>
      <c r="AS63" s="72"/>
      <c r="AT63" s="72"/>
      <c r="AU63" s="72"/>
      <c r="AV63" s="72"/>
      <c r="AW63" s="72"/>
    </row>
    <row r="64" spans="30:49" ht="13.2" customHeight="1">
      <c r="AD64" s="72"/>
      <c r="AE64" s="72"/>
      <c r="AF64" s="72"/>
      <c r="AG64" s="72"/>
      <c r="AH64" s="72"/>
      <c r="AI64" s="72"/>
      <c r="AJ64" s="72"/>
      <c r="AK64" s="72"/>
      <c r="AL64" s="72"/>
      <c r="AM64" s="72"/>
      <c r="AN64" s="72"/>
      <c r="AO64" s="72"/>
      <c r="AP64" s="72"/>
      <c r="AQ64" s="72"/>
      <c r="AR64" s="72"/>
      <c r="AS64" s="72"/>
      <c r="AT64" s="72"/>
      <c r="AU64" s="72"/>
      <c r="AV64" s="72"/>
      <c r="AW64" s="72"/>
    </row>
    <row r="65" spans="30:49" ht="13.2" customHeight="1">
      <c r="AD65" s="72"/>
      <c r="AE65" s="72"/>
      <c r="AF65" s="72"/>
      <c r="AG65" s="72"/>
      <c r="AH65" s="72"/>
      <c r="AI65" s="72"/>
      <c r="AJ65" s="72"/>
      <c r="AK65" s="72"/>
      <c r="AL65" s="72"/>
      <c r="AM65" s="72"/>
      <c r="AN65" s="72"/>
      <c r="AO65" s="72"/>
      <c r="AP65" s="72"/>
      <c r="AQ65" s="72"/>
      <c r="AR65" s="72"/>
      <c r="AS65" s="72"/>
      <c r="AT65" s="72"/>
      <c r="AU65" s="72"/>
      <c r="AV65" s="72"/>
      <c r="AW65" s="72"/>
    </row>
    <row r="66" spans="30:49" ht="13.2" customHeight="1"/>
    <row r="67" spans="30:49" ht="13.2" customHeight="1"/>
    <row r="68" spans="30:49" ht="13.2" customHeight="1"/>
    <row r="69" spans="30:49" ht="13.2" customHeight="1"/>
    <row r="70" spans="30:49" ht="13.2" customHeight="1"/>
    <row r="71" spans="30:49" ht="13.2" customHeight="1"/>
  </sheetData>
  <sheetProtection sheet="1" formatCells="0" formatRows="0" selectLockedCells="1"/>
  <mergeCells count="168">
    <mergeCell ref="Y21:AB21"/>
    <mergeCell ref="Y22:Z22"/>
    <mergeCell ref="V28:Y28"/>
    <mergeCell ref="A46:D46"/>
    <mergeCell ref="E46:AB46"/>
    <mergeCell ref="O43:U43"/>
    <mergeCell ref="V43:AB43"/>
    <mergeCell ref="H44:N44"/>
    <mergeCell ref="O44:U44"/>
    <mergeCell ref="V44:AB44"/>
    <mergeCell ref="A45:D45"/>
    <mergeCell ref="E45:AB45"/>
    <mergeCell ref="A42:D44"/>
    <mergeCell ref="E42:H42"/>
    <mergeCell ref="J42:M42"/>
    <mergeCell ref="N42:AB42"/>
    <mergeCell ref="E43:G44"/>
    <mergeCell ref="H43:N43"/>
    <mergeCell ref="A38:D41"/>
    <mergeCell ref="K39:L39"/>
    <mergeCell ref="N39:O39"/>
    <mergeCell ref="P39:Q39"/>
    <mergeCell ref="S39:AA39"/>
    <mergeCell ref="E40:I40"/>
    <mergeCell ref="K40:L40"/>
    <mergeCell ref="N40:O40"/>
    <mergeCell ref="Q40:AB40"/>
    <mergeCell ref="E38:I38"/>
    <mergeCell ref="K38:L38"/>
    <mergeCell ref="N38:O38"/>
    <mergeCell ref="Q38:AB38"/>
    <mergeCell ref="E39:I39"/>
    <mergeCell ref="E41:I41"/>
    <mergeCell ref="K41:L41"/>
    <mergeCell ref="N41:O41"/>
    <mergeCell ref="Q41:AB41"/>
    <mergeCell ref="A29:D30"/>
    <mergeCell ref="E29:AB30"/>
    <mergeCell ref="A31:D32"/>
    <mergeCell ref="E31:AB32"/>
    <mergeCell ref="A33:D37"/>
    <mergeCell ref="E33:F33"/>
    <mergeCell ref="G33:AB33"/>
    <mergeCell ref="E34:F34"/>
    <mergeCell ref="H34:I34"/>
    <mergeCell ref="K34:M34"/>
    <mergeCell ref="E37:F37"/>
    <mergeCell ref="G37:O37"/>
    <mergeCell ref="P37:Q37"/>
    <mergeCell ref="R37:AB37"/>
    <mergeCell ref="X24:Y24"/>
    <mergeCell ref="Z24:AA24"/>
    <mergeCell ref="N34:AB34"/>
    <mergeCell ref="E35:F36"/>
    <mergeCell ref="G35:H35"/>
    <mergeCell ref="I35:O35"/>
    <mergeCell ref="P35:Q36"/>
    <mergeCell ref="R35:AB36"/>
    <mergeCell ref="G36:O36"/>
    <mergeCell ref="A25:D25"/>
    <mergeCell ref="E25:AB25"/>
    <mergeCell ref="A26:D28"/>
    <mergeCell ref="R26:S26"/>
    <mergeCell ref="U26:V26"/>
    <mergeCell ref="X26:Y26"/>
    <mergeCell ref="AA26:AB26"/>
    <mergeCell ref="R27:S27"/>
    <mergeCell ref="Q22:R22"/>
    <mergeCell ref="A23:D23"/>
    <mergeCell ref="E23:AB23"/>
    <mergeCell ref="A24:D24"/>
    <mergeCell ref="F24:G24"/>
    <mergeCell ref="H24:I24"/>
    <mergeCell ref="L24:M24"/>
    <mergeCell ref="N24:O24"/>
    <mergeCell ref="R24:S24"/>
    <mergeCell ref="T24:U24"/>
    <mergeCell ref="U27:V27"/>
    <mergeCell ref="X27:Y27"/>
    <mergeCell ref="AA27:AB27"/>
    <mergeCell ref="N28:P28"/>
    <mergeCell ref="R28:T28"/>
    <mergeCell ref="AA28:AB28"/>
    <mergeCell ref="A21:D21"/>
    <mergeCell ref="F21:I21"/>
    <mergeCell ref="A22:D22"/>
    <mergeCell ref="F22:I22"/>
    <mergeCell ref="K22:M22"/>
    <mergeCell ref="O22:P22"/>
    <mergeCell ref="K21:M21"/>
    <mergeCell ref="O21:S21"/>
    <mergeCell ref="T21:U22"/>
    <mergeCell ref="A20:D20"/>
    <mergeCell ref="E20:I20"/>
    <mergeCell ref="K20:M20"/>
    <mergeCell ref="N20:Q20"/>
    <mergeCell ref="R20:S20"/>
    <mergeCell ref="U20:AB20"/>
    <mergeCell ref="A19:D19"/>
    <mergeCell ref="F19:I19"/>
    <mergeCell ref="K19:L19"/>
    <mergeCell ref="N19:O19"/>
    <mergeCell ref="Q19:R19"/>
    <mergeCell ref="U19:AB19"/>
    <mergeCell ref="A18:D18"/>
    <mergeCell ref="F18:I18"/>
    <mergeCell ref="K18:L18"/>
    <mergeCell ref="M18:N18"/>
    <mergeCell ref="O18:Q18"/>
    <mergeCell ref="U18:AB18"/>
    <mergeCell ref="A17:D17"/>
    <mergeCell ref="E17:G17"/>
    <mergeCell ref="H17:J17"/>
    <mergeCell ref="L17:O17"/>
    <mergeCell ref="P17:R17"/>
    <mergeCell ref="U17:AB17"/>
    <mergeCell ref="T9:U9"/>
    <mergeCell ref="W9:AA9"/>
    <mergeCell ref="E10:F10"/>
    <mergeCell ref="H10:I10"/>
    <mergeCell ref="K10:L10"/>
    <mergeCell ref="R10:S10"/>
    <mergeCell ref="T10:U10"/>
    <mergeCell ref="W10:AA10"/>
    <mergeCell ref="A9:D12"/>
    <mergeCell ref="E9:F9"/>
    <mergeCell ref="H9:I9"/>
    <mergeCell ref="K9:L9"/>
    <mergeCell ref="M9:N9"/>
    <mergeCell ref="P9:R9"/>
    <mergeCell ref="E11:AB16"/>
    <mergeCell ref="A13:D16"/>
    <mergeCell ref="A6:D6"/>
    <mergeCell ref="E6:S6"/>
    <mergeCell ref="T6:W6"/>
    <mergeCell ref="X6:AB6"/>
    <mergeCell ref="A7:D8"/>
    <mergeCell ref="E7:S8"/>
    <mergeCell ref="T7:AB8"/>
    <mergeCell ref="A3:D5"/>
    <mergeCell ref="E3:F3"/>
    <mergeCell ref="G3:S3"/>
    <mergeCell ref="T3:U5"/>
    <mergeCell ref="W3:AB3"/>
    <mergeCell ref="E4:S5"/>
    <mergeCell ref="W4:AB4"/>
    <mergeCell ref="W5:AB5"/>
    <mergeCell ref="A1:AB1"/>
    <mergeCell ref="A2:D2"/>
    <mergeCell ref="E2:F2"/>
    <mergeCell ref="G2:H2"/>
    <mergeCell ref="J2:K2"/>
    <mergeCell ref="M2:N2"/>
    <mergeCell ref="O2:S2"/>
    <mergeCell ref="T2:W2"/>
    <mergeCell ref="X2:AB2"/>
    <mergeCell ref="AD42:AN43"/>
    <mergeCell ref="AO42:AV43"/>
    <mergeCell ref="AE1:AE6"/>
    <mergeCell ref="AF1:AF6"/>
    <mergeCell ref="AG1:AJ2"/>
    <mergeCell ref="AK1:AK6"/>
    <mergeCell ref="AL1:AL6"/>
    <mergeCell ref="AM1:AM6"/>
    <mergeCell ref="AG3:AG6"/>
    <mergeCell ref="AH3:AJ4"/>
    <mergeCell ref="AI5:AI6"/>
    <mergeCell ref="AJ5:AJ6"/>
  </mergeCells>
  <phoneticPr fontId="2"/>
  <dataValidations count="5">
    <dataValidation type="list" allowBlank="1" showInputMessage="1" showErrorMessage="1" sqref="J20" xr:uid="{76E21D97-ACA1-4E56-BB08-8E3B78FE384D}">
      <formula1>"kg,g"</formula1>
    </dataValidation>
    <dataValidation type="list" showInputMessage="1" showErrorMessage="1" sqref="V3:V5 G9:G10 J9:J10 M10 O10 Q10 E18:E19 J18:J19 J21:J22 N21:N22 K24 E21:E22 Q24 W24 E26:E28 G26:G28 I26:I28 K26:K28 M26:M28 Q26:Q28 Z26:Z28 O26:O27 T26:T27 U28 W26:W27 M38:M41 J38:J41 E24 X21:X22 V21:V22" xr:uid="{6335D3D6-E006-47BD-9953-FBB2B5986E97}">
      <formula1>"●, 　,"</formula1>
    </dataValidation>
    <dataValidation type="list" allowBlank="1" showInputMessage="1" showErrorMessage="1" sqref="N20:Q20" xr:uid="{8EFE349A-6A7A-4B4A-9CE6-1ADD133F9D85}">
      <formula1>"60,80,100,120,140"</formula1>
    </dataValidation>
    <dataValidation type="list" allowBlank="1" showInputMessage="1" showErrorMessage="1" sqref="J42" xr:uid="{B5A541D9-2080-49E0-B3D9-FBF8558BA6F7}">
      <formula1>"1,2,3,3イ（熟成肉）,3イ（精米）,3ロ（企画立案）,4,5,6,7,7の2（宿泊）,7の3イ（宿泊 五万以下）,7の3ロ（宿泊 該当地域）,7の4（電気）,8イ,8ロ,8ハ,9,99,セット"</formula1>
    </dataValidation>
    <dataValidation type="list" showInputMessage="1" showErrorMessage="1" sqref="R18" xr:uid="{C863225A-D605-4805-880B-3EDB9D05ECB1}">
      <formula1>"　 ,/週,/月,/年"</formula1>
    </dataValidation>
  </dataValidations>
  <printOptions horizontalCentered="1"/>
  <pageMargins left="0" right="0" top="0.70866141732283472" bottom="0" header="0" footer="0"/>
  <pageSetup paperSize="9" scale="74" fitToHeight="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31</xdr:col>
                    <xdr:colOff>121920</xdr:colOff>
                    <xdr:row>36</xdr:row>
                    <xdr:rowOff>152400</xdr:rowOff>
                  </from>
                  <to>
                    <xdr:col>39</xdr:col>
                    <xdr:colOff>175260</xdr:colOff>
                    <xdr:row>37</xdr:row>
                    <xdr:rowOff>251460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31</xdr:col>
                    <xdr:colOff>121920</xdr:colOff>
                    <xdr:row>34</xdr:row>
                    <xdr:rowOff>160020</xdr:rowOff>
                  </from>
                  <to>
                    <xdr:col>39</xdr:col>
                    <xdr:colOff>182880</xdr:colOff>
                    <xdr:row>35</xdr:row>
                    <xdr:rowOff>251460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30</xdr:col>
                    <xdr:colOff>274320</xdr:colOff>
                    <xdr:row>34</xdr:row>
                    <xdr:rowOff>30480</xdr:rowOff>
                  </from>
                  <to>
                    <xdr:col>39</xdr:col>
                    <xdr:colOff>182880</xdr:colOff>
                    <xdr:row>35</xdr:row>
                    <xdr:rowOff>83820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31</xdr:col>
                    <xdr:colOff>114300</xdr:colOff>
                    <xdr:row>32</xdr:row>
                    <xdr:rowOff>190500</xdr:rowOff>
                  </from>
                  <to>
                    <xdr:col>39</xdr:col>
                    <xdr:colOff>190500</xdr:colOff>
                    <xdr:row>34</xdr:row>
                    <xdr:rowOff>38100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30</xdr:col>
                    <xdr:colOff>220980</xdr:colOff>
                    <xdr:row>32</xdr:row>
                    <xdr:rowOff>60960</xdr:rowOff>
                  </from>
                  <to>
                    <xdr:col>39</xdr:col>
                    <xdr:colOff>190500</xdr:colOff>
                    <xdr:row>33</xdr:row>
                    <xdr:rowOff>137160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30</xdr:col>
                    <xdr:colOff>304800</xdr:colOff>
                    <xdr:row>31</xdr:row>
                    <xdr:rowOff>68580</xdr:rowOff>
                  </from>
                  <to>
                    <xdr:col>39</xdr:col>
                    <xdr:colOff>182880</xdr:colOff>
                    <xdr:row>32</xdr:row>
                    <xdr:rowOff>144780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30</xdr:col>
                    <xdr:colOff>304800</xdr:colOff>
                    <xdr:row>29</xdr:row>
                    <xdr:rowOff>144780</xdr:rowOff>
                  </from>
                  <to>
                    <xdr:col>39</xdr:col>
                    <xdr:colOff>190500</xdr:colOff>
                    <xdr:row>30</xdr:row>
                    <xdr:rowOff>236220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30</xdr:col>
                    <xdr:colOff>228600</xdr:colOff>
                    <xdr:row>46</xdr:row>
                    <xdr:rowOff>0</xdr:rowOff>
                  </from>
                  <to>
                    <xdr:col>39</xdr:col>
                    <xdr:colOff>175260</xdr:colOff>
                    <xdr:row>47</xdr:row>
                    <xdr:rowOff>121920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31</xdr:col>
                    <xdr:colOff>22860</xdr:colOff>
                    <xdr:row>45</xdr:row>
                    <xdr:rowOff>175260</xdr:rowOff>
                  </from>
                  <to>
                    <xdr:col>39</xdr:col>
                    <xdr:colOff>190500</xdr:colOff>
                    <xdr:row>47</xdr:row>
                    <xdr:rowOff>15240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31</xdr:col>
                    <xdr:colOff>182880</xdr:colOff>
                    <xdr:row>44</xdr:row>
                    <xdr:rowOff>137160</xdr:rowOff>
                  </from>
                  <to>
                    <xdr:col>39</xdr:col>
                    <xdr:colOff>175260</xdr:colOff>
                    <xdr:row>45</xdr:row>
                    <xdr:rowOff>137160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30</xdr:col>
                    <xdr:colOff>251460</xdr:colOff>
                    <xdr:row>43</xdr:row>
                    <xdr:rowOff>137160</xdr:rowOff>
                  </from>
                  <to>
                    <xdr:col>39</xdr:col>
                    <xdr:colOff>182880</xdr:colOff>
                    <xdr:row>43</xdr:row>
                    <xdr:rowOff>403860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31</xdr:col>
                    <xdr:colOff>7620</xdr:colOff>
                    <xdr:row>41</xdr:row>
                    <xdr:rowOff>144780</xdr:rowOff>
                  </from>
                  <to>
                    <xdr:col>39</xdr:col>
                    <xdr:colOff>190500</xdr:colOff>
                    <xdr:row>42</xdr:row>
                    <xdr:rowOff>144780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31</xdr:col>
                    <xdr:colOff>45720</xdr:colOff>
                    <xdr:row>40</xdr:row>
                    <xdr:rowOff>45720</xdr:rowOff>
                  </from>
                  <to>
                    <xdr:col>39</xdr:col>
                    <xdr:colOff>190500</xdr:colOff>
                    <xdr:row>41</xdr:row>
                    <xdr:rowOff>137160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31</xdr:col>
                    <xdr:colOff>121920</xdr:colOff>
                    <xdr:row>39</xdr:row>
                    <xdr:rowOff>30480</xdr:rowOff>
                  </from>
                  <to>
                    <xdr:col>39</xdr:col>
                    <xdr:colOff>175260</xdr:colOff>
                    <xdr:row>40</xdr:row>
                    <xdr:rowOff>83820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30</xdr:col>
                    <xdr:colOff>342900</xdr:colOff>
                    <xdr:row>38</xdr:row>
                    <xdr:rowOff>22860</xdr:rowOff>
                  </from>
                  <to>
                    <xdr:col>39</xdr:col>
                    <xdr:colOff>190500</xdr:colOff>
                    <xdr:row>39</xdr:row>
                    <xdr:rowOff>121920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29</xdr:col>
                    <xdr:colOff>228600</xdr:colOff>
                    <xdr:row>46</xdr:row>
                    <xdr:rowOff>0</xdr:rowOff>
                  </from>
                  <to>
                    <xdr:col>39</xdr:col>
                    <xdr:colOff>68580</xdr:colOff>
                    <xdr:row>48</xdr:row>
                    <xdr:rowOff>15240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29</xdr:col>
                    <xdr:colOff>220980</xdr:colOff>
                    <xdr:row>46</xdr:row>
                    <xdr:rowOff>0</xdr:rowOff>
                  </from>
                  <to>
                    <xdr:col>39</xdr:col>
                    <xdr:colOff>45720</xdr:colOff>
                    <xdr:row>48</xdr:row>
                    <xdr:rowOff>22860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29</xdr:col>
                    <xdr:colOff>251460</xdr:colOff>
                    <xdr:row>45</xdr:row>
                    <xdr:rowOff>76200</xdr:rowOff>
                  </from>
                  <to>
                    <xdr:col>39</xdr:col>
                    <xdr:colOff>83820</xdr:colOff>
                    <xdr:row>46</xdr:row>
                    <xdr:rowOff>152400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29</xdr:col>
                    <xdr:colOff>220980</xdr:colOff>
                    <xdr:row>44</xdr:row>
                    <xdr:rowOff>22860</xdr:rowOff>
                  </from>
                  <to>
                    <xdr:col>39</xdr:col>
                    <xdr:colOff>60960</xdr:colOff>
                    <xdr:row>45</xdr:row>
                    <xdr:rowOff>38100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29</xdr:col>
                    <xdr:colOff>236220</xdr:colOff>
                    <xdr:row>41</xdr:row>
                    <xdr:rowOff>152400</xdr:rowOff>
                  </from>
                  <to>
                    <xdr:col>39</xdr:col>
                    <xdr:colOff>68580</xdr:colOff>
                    <xdr:row>42</xdr:row>
                    <xdr:rowOff>152400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29</xdr:col>
                    <xdr:colOff>220980</xdr:colOff>
                    <xdr:row>40</xdr:row>
                    <xdr:rowOff>99060</xdr:rowOff>
                  </from>
                  <to>
                    <xdr:col>39</xdr:col>
                    <xdr:colOff>60960</xdr:colOff>
                    <xdr:row>41</xdr:row>
                    <xdr:rowOff>106680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29</xdr:col>
                    <xdr:colOff>236220</xdr:colOff>
                    <xdr:row>39</xdr:row>
                    <xdr:rowOff>60960</xdr:rowOff>
                  </from>
                  <to>
                    <xdr:col>39</xdr:col>
                    <xdr:colOff>83820</xdr:colOff>
                    <xdr:row>40</xdr:row>
                    <xdr:rowOff>60960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29</xdr:col>
                    <xdr:colOff>175260</xdr:colOff>
                    <xdr:row>37</xdr:row>
                    <xdr:rowOff>99060</xdr:rowOff>
                  </from>
                  <to>
                    <xdr:col>39</xdr:col>
                    <xdr:colOff>7620</xdr:colOff>
                    <xdr:row>38</xdr:row>
                    <xdr:rowOff>236220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29</xdr:col>
                    <xdr:colOff>190500</xdr:colOff>
                    <xdr:row>36</xdr:row>
                    <xdr:rowOff>114300</xdr:rowOff>
                  </from>
                  <to>
                    <xdr:col>39</xdr:col>
                    <xdr:colOff>38100</xdr:colOff>
                    <xdr:row>37</xdr:row>
                    <xdr:rowOff>251460</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29</xdr:col>
                    <xdr:colOff>182880</xdr:colOff>
                    <xdr:row>34</xdr:row>
                    <xdr:rowOff>137160</xdr:rowOff>
                  </from>
                  <to>
                    <xdr:col>39</xdr:col>
                    <xdr:colOff>38100</xdr:colOff>
                    <xdr:row>35</xdr:row>
                    <xdr:rowOff>121920</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from>
                    <xdr:col>29</xdr:col>
                    <xdr:colOff>220980</xdr:colOff>
                    <xdr:row>32</xdr:row>
                    <xdr:rowOff>160020</xdr:rowOff>
                  </from>
                  <to>
                    <xdr:col>39</xdr:col>
                    <xdr:colOff>60960</xdr:colOff>
                    <xdr:row>33</xdr:row>
                    <xdr:rowOff>152400</xdr:rowOff>
                  </to>
                </anchor>
              </controlPr>
            </control>
          </mc:Choice>
        </mc:AlternateContent>
        <mc:AlternateContent xmlns:mc="http://schemas.openxmlformats.org/markup-compatibility/2006">
          <mc:Choice Requires="x14">
            <control shapeId="5147" r:id="rId30" name="Check Box 27">
              <controlPr defaultSize="0" autoFill="0" autoLine="0" autoPict="0">
                <anchor moveWithCells="1">
                  <from>
                    <xdr:col>29</xdr:col>
                    <xdr:colOff>160020</xdr:colOff>
                    <xdr:row>31</xdr:row>
                    <xdr:rowOff>30480</xdr:rowOff>
                  </from>
                  <to>
                    <xdr:col>30</xdr:col>
                    <xdr:colOff>0</xdr:colOff>
                    <xdr:row>32</xdr:row>
                    <xdr:rowOff>38100</xdr:rowOff>
                  </to>
                </anchor>
              </controlPr>
            </control>
          </mc:Choice>
        </mc:AlternateContent>
        <mc:AlternateContent xmlns:mc="http://schemas.openxmlformats.org/markup-compatibility/2006">
          <mc:Choice Requires="x14">
            <control shapeId="5148" r:id="rId31" name="Check Box 28">
              <controlPr defaultSize="0" autoFill="0" autoLine="0" autoPict="0">
                <anchor moveWithCells="1">
                  <from>
                    <xdr:col>29</xdr:col>
                    <xdr:colOff>182880</xdr:colOff>
                    <xdr:row>29</xdr:row>
                    <xdr:rowOff>114300</xdr:rowOff>
                  </from>
                  <to>
                    <xdr:col>39</xdr:col>
                    <xdr:colOff>38100</xdr:colOff>
                    <xdr:row>30</xdr:row>
                    <xdr:rowOff>114300</xdr:rowOff>
                  </to>
                </anchor>
              </controlPr>
            </control>
          </mc:Choice>
        </mc:AlternateContent>
        <mc:AlternateContent xmlns:mc="http://schemas.openxmlformats.org/markup-compatibility/2006">
          <mc:Choice Requires="x14">
            <control shapeId="5149" r:id="rId32" name="Check Box 29">
              <controlPr defaultSize="0" autoFill="0" autoLine="0" autoPict="0">
                <anchor moveWithCells="1">
                  <from>
                    <xdr:col>29</xdr:col>
                    <xdr:colOff>251460</xdr:colOff>
                    <xdr:row>28</xdr:row>
                    <xdr:rowOff>7620</xdr:rowOff>
                  </from>
                  <to>
                    <xdr:col>39</xdr:col>
                    <xdr:colOff>83820</xdr:colOff>
                    <xdr:row>29</xdr:row>
                    <xdr:rowOff>0</xdr:rowOff>
                  </to>
                </anchor>
              </controlPr>
            </control>
          </mc:Choice>
        </mc:AlternateContent>
        <mc:AlternateContent xmlns:mc="http://schemas.openxmlformats.org/markup-compatibility/2006">
          <mc:Choice Requires="x14">
            <control shapeId="5150" r:id="rId33" name="Check Box 30">
              <controlPr defaultSize="0" autoFill="0" autoLine="0" autoPict="0">
                <anchor moveWithCells="1">
                  <from>
                    <xdr:col>29</xdr:col>
                    <xdr:colOff>160020</xdr:colOff>
                    <xdr:row>24</xdr:row>
                    <xdr:rowOff>38100</xdr:rowOff>
                  </from>
                  <to>
                    <xdr:col>30</xdr:col>
                    <xdr:colOff>0</xdr:colOff>
                    <xdr:row>25</xdr:row>
                    <xdr:rowOff>38100</xdr:rowOff>
                  </to>
                </anchor>
              </controlPr>
            </control>
          </mc:Choice>
        </mc:AlternateContent>
        <mc:AlternateContent xmlns:mc="http://schemas.openxmlformats.org/markup-compatibility/2006">
          <mc:Choice Requires="x14">
            <control shapeId="5151" r:id="rId34" name="Check Box 31">
              <controlPr defaultSize="0" autoFill="0" autoLine="0" autoPict="0">
                <anchor moveWithCells="1">
                  <from>
                    <xdr:col>29</xdr:col>
                    <xdr:colOff>190500</xdr:colOff>
                    <xdr:row>21</xdr:row>
                    <xdr:rowOff>198120</xdr:rowOff>
                  </from>
                  <to>
                    <xdr:col>39</xdr:col>
                    <xdr:colOff>7620</xdr:colOff>
                    <xdr:row>23</xdr:row>
                    <xdr:rowOff>38100</xdr:rowOff>
                  </to>
                </anchor>
              </controlPr>
            </control>
          </mc:Choice>
        </mc:AlternateContent>
        <mc:AlternateContent xmlns:mc="http://schemas.openxmlformats.org/markup-compatibility/2006">
          <mc:Choice Requires="x14">
            <control shapeId="5152" r:id="rId35" name="Check Box 32">
              <controlPr defaultSize="0" autoFill="0" autoLine="0" autoPict="0">
                <anchor moveWithCells="1">
                  <from>
                    <xdr:col>29</xdr:col>
                    <xdr:colOff>121920</xdr:colOff>
                    <xdr:row>20</xdr:row>
                    <xdr:rowOff>22860</xdr:rowOff>
                  </from>
                  <to>
                    <xdr:col>29</xdr:col>
                    <xdr:colOff>297180</xdr:colOff>
                    <xdr:row>21</xdr:row>
                    <xdr:rowOff>106680</xdr:rowOff>
                  </to>
                </anchor>
              </controlPr>
            </control>
          </mc:Choice>
        </mc:AlternateContent>
        <mc:AlternateContent xmlns:mc="http://schemas.openxmlformats.org/markup-compatibility/2006">
          <mc:Choice Requires="x14">
            <control shapeId="5153" r:id="rId36" name="Check Box 33">
              <controlPr defaultSize="0" autoFill="0" autoLine="0" autoPict="0">
                <anchor moveWithCells="1">
                  <from>
                    <xdr:col>29</xdr:col>
                    <xdr:colOff>198120</xdr:colOff>
                    <xdr:row>18</xdr:row>
                    <xdr:rowOff>121920</xdr:rowOff>
                  </from>
                  <to>
                    <xdr:col>39</xdr:col>
                    <xdr:colOff>38100</xdr:colOff>
                    <xdr:row>19</xdr:row>
                    <xdr:rowOff>121920</xdr:rowOff>
                  </to>
                </anchor>
              </controlPr>
            </control>
          </mc:Choice>
        </mc:AlternateContent>
        <mc:AlternateContent xmlns:mc="http://schemas.openxmlformats.org/markup-compatibility/2006">
          <mc:Choice Requires="x14">
            <control shapeId="5154" r:id="rId37" name="Check Box 34">
              <controlPr defaultSize="0" autoFill="0" autoLine="0" autoPict="0">
                <anchor moveWithCells="1">
                  <from>
                    <xdr:col>29</xdr:col>
                    <xdr:colOff>160020</xdr:colOff>
                    <xdr:row>17</xdr:row>
                    <xdr:rowOff>38100</xdr:rowOff>
                  </from>
                  <to>
                    <xdr:col>30</xdr:col>
                    <xdr:colOff>0</xdr:colOff>
                    <xdr:row>18</xdr:row>
                    <xdr:rowOff>38100</xdr:rowOff>
                  </to>
                </anchor>
              </controlPr>
            </control>
          </mc:Choice>
        </mc:AlternateContent>
        <mc:AlternateContent xmlns:mc="http://schemas.openxmlformats.org/markup-compatibility/2006">
          <mc:Choice Requires="x14">
            <control shapeId="5155" r:id="rId38" name="Check Box 35">
              <controlPr defaultSize="0" autoFill="0" autoLine="0" autoPict="0">
                <anchor moveWithCells="1">
                  <from>
                    <xdr:col>29</xdr:col>
                    <xdr:colOff>144780</xdr:colOff>
                    <xdr:row>17</xdr:row>
                    <xdr:rowOff>0</xdr:rowOff>
                  </from>
                  <to>
                    <xdr:col>29</xdr:col>
                    <xdr:colOff>312420</xdr:colOff>
                    <xdr:row>18</xdr:row>
                    <xdr:rowOff>83820</xdr:rowOff>
                  </to>
                </anchor>
              </controlPr>
            </control>
          </mc:Choice>
        </mc:AlternateContent>
        <mc:AlternateContent xmlns:mc="http://schemas.openxmlformats.org/markup-compatibility/2006">
          <mc:Choice Requires="x14">
            <control shapeId="5156" r:id="rId39" name="Check Box 36">
              <controlPr defaultSize="0" autoFill="0" autoLine="0" autoPict="0">
                <anchor moveWithCells="1">
                  <from>
                    <xdr:col>30</xdr:col>
                    <xdr:colOff>121920</xdr:colOff>
                    <xdr:row>9</xdr:row>
                    <xdr:rowOff>198120</xdr:rowOff>
                  </from>
                  <to>
                    <xdr:col>39</xdr:col>
                    <xdr:colOff>182880</xdr:colOff>
                    <xdr:row>11</xdr:row>
                    <xdr:rowOff>38100</xdr:rowOff>
                  </to>
                </anchor>
              </controlPr>
            </control>
          </mc:Choice>
        </mc:AlternateContent>
        <mc:AlternateContent xmlns:mc="http://schemas.openxmlformats.org/markup-compatibility/2006">
          <mc:Choice Requires="x14">
            <control shapeId="5157" r:id="rId40" name="Check Box 37">
              <controlPr defaultSize="0" autoFill="0" autoLine="0" autoPict="0">
                <anchor moveWithCells="1">
                  <from>
                    <xdr:col>30</xdr:col>
                    <xdr:colOff>60960</xdr:colOff>
                    <xdr:row>7</xdr:row>
                    <xdr:rowOff>182880</xdr:rowOff>
                  </from>
                  <to>
                    <xdr:col>39</xdr:col>
                    <xdr:colOff>198120</xdr:colOff>
                    <xdr:row>9</xdr:row>
                    <xdr:rowOff>38100</xdr:rowOff>
                  </to>
                </anchor>
              </controlPr>
            </control>
          </mc:Choice>
        </mc:AlternateContent>
        <mc:AlternateContent xmlns:mc="http://schemas.openxmlformats.org/markup-compatibility/2006">
          <mc:Choice Requires="x14">
            <control shapeId="5158" r:id="rId41" name="Check Box 38">
              <controlPr defaultSize="0" autoFill="0" autoLine="0" autoPict="0">
                <anchor moveWithCells="1">
                  <from>
                    <xdr:col>29</xdr:col>
                    <xdr:colOff>297180</xdr:colOff>
                    <xdr:row>6</xdr:row>
                    <xdr:rowOff>45720</xdr:rowOff>
                  </from>
                  <to>
                    <xdr:col>39</xdr:col>
                    <xdr:colOff>121920</xdr:colOff>
                    <xdr:row>7</xdr:row>
                    <xdr:rowOff>182880</xdr:rowOff>
                  </to>
                </anchor>
              </controlPr>
            </control>
          </mc:Choice>
        </mc:AlternateContent>
        <mc:AlternateContent xmlns:mc="http://schemas.openxmlformats.org/markup-compatibility/2006">
          <mc:Choice Requires="x14">
            <control shapeId="5159" r:id="rId42" name="Check Box 39">
              <controlPr defaultSize="0" autoFill="0" autoLine="0" autoPict="0">
                <anchor moveWithCells="1">
                  <from>
                    <xdr:col>30</xdr:col>
                    <xdr:colOff>7620</xdr:colOff>
                    <xdr:row>4</xdr:row>
                    <xdr:rowOff>30480</xdr:rowOff>
                  </from>
                  <to>
                    <xdr:col>39</xdr:col>
                    <xdr:colOff>601980</xdr:colOff>
                    <xdr:row>6</xdr:row>
                    <xdr:rowOff>144780</xdr:rowOff>
                  </to>
                </anchor>
              </controlPr>
            </control>
          </mc:Choice>
        </mc:AlternateContent>
        <mc:AlternateContent xmlns:mc="http://schemas.openxmlformats.org/markup-compatibility/2006">
          <mc:Choice Requires="x14">
            <control shapeId="5160" r:id="rId43" name="Check Box 40">
              <controlPr defaultSize="0" autoFill="0" autoLine="0" autoPict="0">
                <anchor moveWithCells="1">
                  <from>
                    <xdr:col>29</xdr:col>
                    <xdr:colOff>198120</xdr:colOff>
                    <xdr:row>19</xdr:row>
                    <xdr:rowOff>121920</xdr:rowOff>
                  </from>
                  <to>
                    <xdr:col>39</xdr:col>
                    <xdr:colOff>38100</xdr:colOff>
                    <xdr:row>20</xdr:row>
                    <xdr:rowOff>121920</xdr:rowOff>
                  </to>
                </anchor>
              </controlPr>
            </control>
          </mc:Choice>
        </mc:AlternateContent>
        <mc:AlternateContent xmlns:mc="http://schemas.openxmlformats.org/markup-compatibility/2006">
          <mc:Choice Requires="x14">
            <control shapeId="5161" r:id="rId44" name="Check Box 41">
              <controlPr defaultSize="0" autoFill="0" autoLine="0" autoPict="0">
                <anchor moveWithCells="1">
                  <from>
                    <xdr:col>29</xdr:col>
                    <xdr:colOff>198120</xdr:colOff>
                    <xdr:row>20</xdr:row>
                    <xdr:rowOff>121920</xdr:rowOff>
                  </from>
                  <to>
                    <xdr:col>39</xdr:col>
                    <xdr:colOff>38100</xdr:colOff>
                    <xdr:row>21</xdr:row>
                    <xdr:rowOff>121920</xdr:rowOff>
                  </to>
                </anchor>
              </controlPr>
            </control>
          </mc:Choice>
        </mc:AlternateContent>
        <mc:AlternateContent xmlns:mc="http://schemas.openxmlformats.org/markup-compatibility/2006">
          <mc:Choice Requires="x14">
            <control shapeId="5162" r:id="rId45" name="Check Box 42">
              <controlPr defaultSize="0" autoFill="0" autoLine="0" autoPict="0">
                <anchor moveWithCells="1">
                  <from>
                    <xdr:col>29</xdr:col>
                    <xdr:colOff>198120</xdr:colOff>
                    <xdr:row>21</xdr:row>
                    <xdr:rowOff>121920</xdr:rowOff>
                  </from>
                  <to>
                    <xdr:col>39</xdr:col>
                    <xdr:colOff>38100</xdr:colOff>
                    <xdr:row>22</xdr:row>
                    <xdr:rowOff>121920</xdr:rowOff>
                  </to>
                </anchor>
              </controlPr>
            </control>
          </mc:Choice>
        </mc:AlternateContent>
        <mc:AlternateContent xmlns:mc="http://schemas.openxmlformats.org/markup-compatibility/2006">
          <mc:Choice Requires="x14">
            <control shapeId="5163" r:id="rId46" name="Check Box 43">
              <controlPr defaultSize="0" autoFill="0" autoLine="0" autoPict="0">
                <anchor moveWithCells="1">
                  <from>
                    <xdr:col>29</xdr:col>
                    <xdr:colOff>198120</xdr:colOff>
                    <xdr:row>21</xdr:row>
                    <xdr:rowOff>121920</xdr:rowOff>
                  </from>
                  <to>
                    <xdr:col>39</xdr:col>
                    <xdr:colOff>38100</xdr:colOff>
                    <xdr:row>22</xdr:row>
                    <xdr:rowOff>121920</xdr:rowOff>
                  </to>
                </anchor>
              </controlPr>
            </control>
          </mc:Choice>
        </mc:AlternateContent>
        <mc:AlternateContent xmlns:mc="http://schemas.openxmlformats.org/markup-compatibility/2006">
          <mc:Choice Requires="x14">
            <control shapeId="5164" r:id="rId47" name="Check Box 44">
              <controlPr defaultSize="0" autoFill="0" autoLine="0" autoPict="0">
                <anchor moveWithCells="1">
                  <from>
                    <xdr:col>29</xdr:col>
                    <xdr:colOff>198120</xdr:colOff>
                    <xdr:row>22</xdr:row>
                    <xdr:rowOff>121920</xdr:rowOff>
                  </from>
                  <to>
                    <xdr:col>39</xdr:col>
                    <xdr:colOff>38100</xdr:colOff>
                    <xdr:row>23</xdr:row>
                    <xdr:rowOff>121920</xdr:rowOff>
                  </to>
                </anchor>
              </controlPr>
            </control>
          </mc:Choice>
        </mc:AlternateContent>
        <mc:AlternateContent xmlns:mc="http://schemas.openxmlformats.org/markup-compatibility/2006">
          <mc:Choice Requires="x14">
            <control shapeId="5178" r:id="rId48" name="Check Box 58">
              <controlPr defaultSize="0" autoFill="0" autoLine="0" autoPict="0">
                <anchor moveWithCells="1">
                  <from>
                    <xdr:col>29</xdr:col>
                    <xdr:colOff>297180</xdr:colOff>
                    <xdr:row>6</xdr:row>
                    <xdr:rowOff>45720</xdr:rowOff>
                  </from>
                  <to>
                    <xdr:col>39</xdr:col>
                    <xdr:colOff>129540</xdr:colOff>
                    <xdr:row>7</xdr:row>
                    <xdr:rowOff>182880</xdr:rowOff>
                  </to>
                </anchor>
              </controlPr>
            </control>
          </mc:Choice>
        </mc:AlternateContent>
        <mc:AlternateContent xmlns:mc="http://schemas.openxmlformats.org/markup-compatibility/2006">
          <mc:Choice Requires="x14">
            <control shapeId="5179" r:id="rId49" name="Check Box 59">
              <controlPr defaultSize="0" autoFill="0" autoLine="0" autoPict="0">
                <anchor moveWithCells="1">
                  <from>
                    <xdr:col>30</xdr:col>
                    <xdr:colOff>0</xdr:colOff>
                    <xdr:row>4</xdr:row>
                    <xdr:rowOff>30480</xdr:rowOff>
                  </from>
                  <to>
                    <xdr:col>39</xdr:col>
                    <xdr:colOff>601980</xdr:colOff>
                    <xdr:row>6</xdr:row>
                    <xdr:rowOff>144780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C768B-632C-413C-B7AD-91B4E1F4A850}">
  <dimension ref="A1:EU210"/>
  <sheetViews>
    <sheetView showWhiteSpace="0" view="pageBreakPreview" zoomScale="85" zoomScaleNormal="85" zoomScaleSheetLayoutView="85" zoomScalePageLayoutView="85" workbookViewId="0">
      <selection activeCell="H44" sqref="H44:N44"/>
    </sheetView>
  </sheetViews>
  <sheetFormatPr defaultColWidth="8.8984375" defaultRowHeight="13.2" outlineLevelCol="1"/>
  <cols>
    <col min="1" max="27" width="3.59765625" style="1" customWidth="1"/>
    <col min="28" max="28" width="3.69921875" style="1" customWidth="1"/>
    <col min="29" max="29" width="4.59765625" style="1" customWidth="1"/>
    <col min="30" max="30" width="4.59765625" style="49" customWidth="1"/>
    <col min="31" max="31" width="21.59765625" style="49" hidden="1" customWidth="1" outlineLevel="1"/>
    <col min="32" max="32" width="18" style="49" hidden="1" customWidth="1" outlineLevel="1"/>
    <col min="33" max="33" width="9.19921875" style="49" hidden="1" customWidth="1" outlineLevel="1"/>
    <col min="34" max="34" width="6.796875" style="49" hidden="1" customWidth="1" outlineLevel="1"/>
    <col min="35" max="35" width="9.296875" style="49" hidden="1" customWidth="1" outlineLevel="1"/>
    <col min="36" max="36" width="12.19921875" style="49" hidden="1" customWidth="1" outlineLevel="1"/>
    <col min="37" max="37" width="14.09765625" style="49" hidden="1" customWidth="1" outlineLevel="1"/>
    <col min="38" max="38" width="13.5" style="49" hidden="1" customWidth="1" outlineLevel="1"/>
    <col min="39" max="39" width="11.796875" style="49" hidden="1" customWidth="1" outlineLevel="1"/>
    <col min="40" max="40" width="8.8984375" style="49" collapsed="1"/>
    <col min="41" max="44" width="8.8984375" style="49"/>
    <col min="45" max="45" width="18.09765625" style="49" hidden="1" customWidth="1" outlineLevel="1"/>
    <col min="46" max="46" width="8.8984375" style="49" collapsed="1"/>
    <col min="47" max="52" width="8.8984375" style="49"/>
    <col min="53" max="16384" width="8.8984375" style="1"/>
  </cols>
  <sheetData>
    <row r="1" spans="1:50" s="49" customFormat="1" ht="21" customHeight="1">
      <c r="A1" s="633" t="s">
        <v>224</v>
      </c>
      <c r="B1" s="633"/>
      <c r="C1" s="633"/>
      <c r="D1" s="633"/>
      <c r="E1" s="633"/>
      <c r="F1" s="633"/>
      <c r="G1" s="633"/>
      <c r="H1" s="633"/>
      <c r="I1" s="633"/>
      <c r="J1" s="633"/>
      <c r="K1" s="633"/>
      <c r="L1" s="633"/>
      <c r="M1" s="633"/>
      <c r="N1" s="633"/>
      <c r="O1" s="633"/>
      <c r="P1" s="633"/>
      <c r="Q1" s="633"/>
      <c r="R1" s="633"/>
      <c r="S1" s="633"/>
      <c r="T1" s="633"/>
      <c r="U1" s="633"/>
      <c r="V1" s="633"/>
      <c r="W1" s="633"/>
      <c r="X1" s="633"/>
      <c r="Y1" s="633"/>
      <c r="Z1" s="633"/>
      <c r="AA1" s="633"/>
      <c r="AB1" s="633"/>
      <c r="AC1" s="72"/>
      <c r="AD1" s="72"/>
      <c r="AE1" s="266" t="s">
        <v>191</v>
      </c>
      <c r="AF1" s="267" t="s">
        <v>192</v>
      </c>
      <c r="AG1" s="267" t="s">
        <v>193</v>
      </c>
      <c r="AH1" s="266"/>
      <c r="AI1" s="266"/>
      <c r="AJ1" s="266"/>
      <c r="AK1" s="267" t="s">
        <v>194</v>
      </c>
      <c r="AL1" s="267" t="s">
        <v>195</v>
      </c>
      <c r="AM1" s="267" t="s">
        <v>196</v>
      </c>
      <c r="AN1" s="72"/>
      <c r="AO1" s="72"/>
      <c r="AP1" s="72"/>
      <c r="AQ1" s="72"/>
      <c r="AR1" s="72"/>
      <c r="AS1" s="72"/>
      <c r="AT1" s="72"/>
      <c r="AU1" s="72"/>
      <c r="AV1" s="72"/>
      <c r="AW1" s="72"/>
      <c r="AX1" s="72"/>
    </row>
    <row r="2" spans="1:50" s="49" customFormat="1" ht="21" customHeight="1">
      <c r="A2" s="536" t="s">
        <v>61</v>
      </c>
      <c r="B2" s="551"/>
      <c r="C2" s="551"/>
      <c r="D2" s="565"/>
      <c r="E2" s="536" t="s">
        <v>62</v>
      </c>
      <c r="F2" s="551"/>
      <c r="G2" s="551"/>
      <c r="H2" s="551"/>
      <c r="I2" s="139" t="s">
        <v>63</v>
      </c>
      <c r="J2" s="551"/>
      <c r="K2" s="551"/>
      <c r="L2" s="139" t="s">
        <v>64</v>
      </c>
      <c r="M2" s="551"/>
      <c r="N2" s="551"/>
      <c r="O2" s="550" t="s">
        <v>9</v>
      </c>
      <c r="P2" s="550"/>
      <c r="Q2" s="550"/>
      <c r="R2" s="550"/>
      <c r="S2" s="585"/>
      <c r="T2" s="536" t="s">
        <v>33</v>
      </c>
      <c r="U2" s="551"/>
      <c r="V2" s="551"/>
      <c r="W2" s="551"/>
      <c r="X2" s="584" t="str">
        <f>IF(【親】セット用返礼品等概要書!X2="","",【親】セット用返礼品等概要書!X2)</f>
        <v/>
      </c>
      <c r="Y2" s="551"/>
      <c r="Z2" s="551"/>
      <c r="AA2" s="551"/>
      <c r="AB2" s="565"/>
      <c r="AC2" s="72"/>
      <c r="AD2" s="72"/>
      <c r="AE2" s="266"/>
      <c r="AF2" s="266"/>
      <c r="AG2" s="266"/>
      <c r="AH2" s="266"/>
      <c r="AI2" s="266"/>
      <c r="AJ2" s="266"/>
      <c r="AK2" s="266"/>
      <c r="AL2" s="266"/>
      <c r="AM2" s="266"/>
      <c r="AN2" s="72"/>
      <c r="AO2" s="72"/>
      <c r="AP2" s="72"/>
      <c r="AQ2" s="72"/>
      <c r="AR2" s="72"/>
      <c r="AS2" s="72"/>
      <c r="AT2" s="72"/>
      <c r="AU2" s="72"/>
      <c r="AV2" s="72"/>
      <c r="AW2" s="72"/>
      <c r="AX2" s="72"/>
    </row>
    <row r="3" spans="1:50" s="49" customFormat="1" ht="21" customHeight="1">
      <c r="A3" s="567" t="s">
        <v>22</v>
      </c>
      <c r="B3" s="568"/>
      <c r="C3" s="568"/>
      <c r="D3" s="569"/>
      <c r="E3" s="634" t="s">
        <v>60</v>
      </c>
      <c r="F3" s="511"/>
      <c r="G3" s="634"/>
      <c r="H3" s="511"/>
      <c r="I3" s="511"/>
      <c r="J3" s="511"/>
      <c r="K3" s="511"/>
      <c r="L3" s="511"/>
      <c r="M3" s="511"/>
      <c r="N3" s="511"/>
      <c r="O3" s="511"/>
      <c r="P3" s="511"/>
      <c r="Q3" s="511"/>
      <c r="R3" s="511"/>
      <c r="S3" s="514"/>
      <c r="T3" s="489" t="s">
        <v>24</v>
      </c>
      <c r="U3" s="490"/>
      <c r="V3" s="140" t="s">
        <v>116</v>
      </c>
      <c r="W3" s="635" t="s">
        <v>23</v>
      </c>
      <c r="X3" s="509"/>
      <c r="Y3" s="509"/>
      <c r="Z3" s="509"/>
      <c r="AA3" s="509"/>
      <c r="AB3" s="636"/>
      <c r="AC3" s="72"/>
      <c r="AD3" s="72"/>
      <c r="AE3" s="266"/>
      <c r="AF3" s="266"/>
      <c r="AG3" s="267" t="s">
        <v>197</v>
      </c>
      <c r="AH3" s="268" t="s">
        <v>198</v>
      </c>
      <c r="AI3" s="266"/>
      <c r="AJ3" s="266"/>
      <c r="AK3" s="266"/>
      <c r="AL3" s="266"/>
      <c r="AM3" s="266"/>
      <c r="AN3" s="72"/>
      <c r="AO3" s="72"/>
      <c r="AP3" s="72"/>
      <c r="AQ3" s="72"/>
      <c r="AR3" s="72"/>
      <c r="AS3" s="72"/>
      <c r="AT3" s="72"/>
      <c r="AU3" s="72"/>
      <c r="AV3" s="72"/>
      <c r="AW3" s="72"/>
      <c r="AX3" s="72"/>
    </row>
    <row r="4" spans="1:50" s="49" customFormat="1" ht="21" customHeight="1">
      <c r="A4" s="524"/>
      <c r="B4" s="525"/>
      <c r="C4" s="525"/>
      <c r="D4" s="526"/>
      <c r="E4" s="489">
        <f>【親】セット用返礼品等概要書!E$4</f>
        <v>0</v>
      </c>
      <c r="F4" s="490"/>
      <c r="G4" s="628"/>
      <c r="H4" s="628"/>
      <c r="I4" s="628"/>
      <c r="J4" s="628"/>
      <c r="K4" s="628"/>
      <c r="L4" s="628"/>
      <c r="M4" s="628"/>
      <c r="N4" s="628"/>
      <c r="O4" s="628"/>
      <c r="P4" s="628"/>
      <c r="Q4" s="628"/>
      <c r="R4" s="628"/>
      <c r="S4" s="535"/>
      <c r="T4" s="492"/>
      <c r="U4" s="493"/>
      <c r="V4" s="97" t="s">
        <v>116</v>
      </c>
      <c r="W4" s="629" t="s">
        <v>31</v>
      </c>
      <c r="X4" s="504"/>
      <c r="Y4" s="504"/>
      <c r="Z4" s="504"/>
      <c r="AA4" s="504"/>
      <c r="AB4" s="630"/>
      <c r="AC4" s="72"/>
      <c r="AD4" s="72"/>
      <c r="AE4" s="266"/>
      <c r="AF4" s="266"/>
      <c r="AG4" s="266"/>
      <c r="AH4" s="269"/>
      <c r="AI4" s="266"/>
      <c r="AJ4" s="266"/>
      <c r="AK4" s="266"/>
      <c r="AL4" s="266"/>
      <c r="AM4" s="266"/>
      <c r="AN4" s="72"/>
      <c r="AO4" s="72"/>
      <c r="AP4" s="72"/>
      <c r="AQ4" s="72"/>
      <c r="AR4" s="72"/>
      <c r="AS4" s="72"/>
      <c r="AT4" s="72"/>
      <c r="AU4" s="72"/>
      <c r="AV4" s="72"/>
      <c r="AW4" s="72"/>
      <c r="AX4" s="72"/>
    </row>
    <row r="5" spans="1:50" s="49" customFormat="1" ht="21" customHeight="1">
      <c r="A5" s="524"/>
      <c r="B5" s="525"/>
      <c r="C5" s="525"/>
      <c r="D5" s="526"/>
      <c r="E5" s="494"/>
      <c r="F5" s="495"/>
      <c r="G5" s="495"/>
      <c r="H5" s="495"/>
      <c r="I5" s="495"/>
      <c r="J5" s="495"/>
      <c r="K5" s="495"/>
      <c r="L5" s="495"/>
      <c r="M5" s="495"/>
      <c r="N5" s="495"/>
      <c r="O5" s="495"/>
      <c r="P5" s="495"/>
      <c r="Q5" s="495"/>
      <c r="R5" s="495"/>
      <c r="S5" s="496"/>
      <c r="T5" s="492"/>
      <c r="U5" s="493"/>
      <c r="V5" s="97" t="s">
        <v>116</v>
      </c>
      <c r="W5" s="631" t="s">
        <v>32</v>
      </c>
      <c r="X5" s="518"/>
      <c r="Y5" s="518"/>
      <c r="Z5" s="518"/>
      <c r="AA5" s="518"/>
      <c r="AB5" s="632"/>
      <c r="AC5" s="72"/>
      <c r="AD5" s="72"/>
      <c r="AE5" s="266"/>
      <c r="AF5" s="266"/>
      <c r="AG5" s="266"/>
      <c r="AH5" s="72"/>
      <c r="AI5" s="267" t="s">
        <v>199</v>
      </c>
      <c r="AJ5" s="270" t="s">
        <v>200</v>
      </c>
      <c r="AK5" s="266"/>
      <c r="AL5" s="266"/>
      <c r="AM5" s="266"/>
      <c r="AN5" s="72"/>
      <c r="AO5" s="72"/>
      <c r="AP5" s="72"/>
      <c r="AQ5" s="72"/>
      <c r="AR5" s="72"/>
      <c r="AS5" s="72"/>
      <c r="AT5" s="72"/>
      <c r="AU5" s="72"/>
      <c r="AV5" s="72"/>
      <c r="AW5" s="72"/>
      <c r="AX5" s="72"/>
    </row>
    <row r="6" spans="1:50" s="49" customFormat="1" ht="21" customHeight="1">
      <c r="A6" s="637" t="s">
        <v>65</v>
      </c>
      <c r="B6" s="638"/>
      <c r="C6" s="638"/>
      <c r="D6" s="639"/>
      <c r="E6" s="282" t="s">
        <v>225</v>
      </c>
      <c r="F6" s="283"/>
      <c r="G6" s="283"/>
      <c r="H6" s="283"/>
      <c r="I6" s="283"/>
      <c r="J6" s="283"/>
      <c r="K6" s="283"/>
      <c r="L6" s="283"/>
      <c r="M6" s="283"/>
      <c r="N6" s="283"/>
      <c r="O6" s="283"/>
      <c r="P6" s="283"/>
      <c r="Q6" s="283"/>
      <c r="R6" s="283"/>
      <c r="S6" s="284"/>
      <c r="T6" s="634" t="s">
        <v>66</v>
      </c>
      <c r="U6" s="511"/>
      <c r="V6" s="511"/>
      <c r="W6" s="511"/>
      <c r="X6" s="509" t="s">
        <v>93</v>
      </c>
      <c r="Y6" s="509"/>
      <c r="Z6" s="509"/>
      <c r="AA6" s="509"/>
      <c r="AB6" s="636"/>
      <c r="AC6" s="72"/>
      <c r="AD6" s="72"/>
      <c r="AE6" s="266"/>
      <c r="AF6" s="266"/>
      <c r="AG6" s="266"/>
      <c r="AH6" s="87"/>
      <c r="AI6" s="266"/>
      <c r="AJ6" s="271"/>
      <c r="AK6" s="266"/>
      <c r="AL6" s="266"/>
      <c r="AM6" s="266"/>
      <c r="AN6" s="72"/>
      <c r="AO6" s="72"/>
      <c r="AP6" s="72"/>
      <c r="AQ6" s="72"/>
      <c r="AR6" s="72"/>
      <c r="AS6" s="72"/>
      <c r="AT6" s="72"/>
      <c r="AU6" s="72"/>
      <c r="AV6" s="72"/>
      <c r="AW6" s="72"/>
      <c r="AX6" s="72"/>
    </row>
    <row r="7" spans="1:50" s="49" customFormat="1" ht="21" customHeight="1">
      <c r="A7" s="613" t="s">
        <v>89</v>
      </c>
      <c r="B7" s="614"/>
      <c r="C7" s="614"/>
      <c r="D7" s="615"/>
      <c r="E7" s="619"/>
      <c r="F7" s="620"/>
      <c r="G7" s="620"/>
      <c r="H7" s="620"/>
      <c r="I7" s="620"/>
      <c r="J7" s="620"/>
      <c r="K7" s="620"/>
      <c r="L7" s="620"/>
      <c r="M7" s="620"/>
      <c r="N7" s="620"/>
      <c r="O7" s="620"/>
      <c r="P7" s="620"/>
      <c r="Q7" s="620"/>
      <c r="R7" s="620"/>
      <c r="S7" s="621"/>
      <c r="T7" s="625"/>
      <c r="U7" s="626"/>
      <c r="V7" s="626"/>
      <c r="W7" s="626"/>
      <c r="X7" s="626"/>
      <c r="Y7" s="626"/>
      <c r="Z7" s="626"/>
      <c r="AA7" s="626"/>
      <c r="AB7" s="627"/>
      <c r="AC7" s="72"/>
      <c r="AD7" s="72"/>
      <c r="AE7" s="88">
        <f>E7</f>
        <v>0</v>
      </c>
      <c r="AF7" s="89" t="str">
        <f>C57</f>
        <v/>
      </c>
      <c r="AG7" s="92" t="str">
        <f>IF(D60="✓","○","")</f>
        <v/>
      </c>
      <c r="AH7" s="88"/>
      <c r="AI7" s="88"/>
      <c r="AJ7" s="88"/>
      <c r="AK7" s="88" t="str">
        <f>Q76</f>
        <v/>
      </c>
      <c r="AL7" s="88">
        <f>H17</f>
        <v>0</v>
      </c>
      <c r="AM7" s="91">
        <f>P17</f>
        <v>0</v>
      </c>
      <c r="AN7" s="72"/>
      <c r="AO7" s="72"/>
      <c r="AP7" s="72"/>
      <c r="AQ7" s="72"/>
      <c r="AR7" s="72"/>
      <c r="AS7" s="72"/>
      <c r="AT7" s="72"/>
      <c r="AU7" s="72"/>
      <c r="AV7" s="72"/>
      <c r="AW7" s="72"/>
      <c r="AX7" s="72"/>
    </row>
    <row r="8" spans="1:50" s="49" customFormat="1" ht="21" customHeight="1">
      <c r="A8" s="616"/>
      <c r="B8" s="617"/>
      <c r="C8" s="617"/>
      <c r="D8" s="618"/>
      <c r="E8" s="622"/>
      <c r="F8" s="623"/>
      <c r="G8" s="623"/>
      <c r="H8" s="623"/>
      <c r="I8" s="623"/>
      <c r="J8" s="623"/>
      <c r="K8" s="623"/>
      <c r="L8" s="623"/>
      <c r="M8" s="623"/>
      <c r="N8" s="623"/>
      <c r="O8" s="623"/>
      <c r="P8" s="623"/>
      <c r="Q8" s="623"/>
      <c r="R8" s="623"/>
      <c r="S8" s="624"/>
      <c r="T8" s="494"/>
      <c r="U8" s="495"/>
      <c r="V8" s="495"/>
      <c r="W8" s="495"/>
      <c r="X8" s="495"/>
      <c r="Y8" s="495"/>
      <c r="Z8" s="495"/>
      <c r="AA8" s="495"/>
      <c r="AB8" s="496"/>
      <c r="AC8" s="72"/>
      <c r="AD8" s="72"/>
      <c r="AE8" s="72"/>
      <c r="AF8" s="72"/>
      <c r="AG8" s="72"/>
      <c r="AH8" s="72"/>
      <c r="AI8" s="72"/>
      <c r="AJ8" s="72"/>
      <c r="AK8" s="72"/>
      <c r="AL8" s="72"/>
      <c r="AM8" s="72"/>
      <c r="AN8" s="72"/>
      <c r="AO8" s="72"/>
      <c r="AP8" s="72"/>
      <c r="AQ8" s="72"/>
      <c r="AR8" s="72"/>
      <c r="AS8" s="72"/>
      <c r="AT8" s="72"/>
      <c r="AU8" s="72"/>
      <c r="AV8" s="72"/>
      <c r="AW8" s="72"/>
      <c r="AX8" s="72"/>
    </row>
    <row r="9" spans="1:50" s="93" customFormat="1" ht="21" customHeight="1">
      <c r="A9" s="600" t="s">
        <v>119</v>
      </c>
      <c r="B9" s="601"/>
      <c r="C9" s="601"/>
      <c r="D9" s="602"/>
      <c r="E9" s="536" t="s">
        <v>98</v>
      </c>
      <c r="F9" s="537"/>
      <c r="G9" s="98" t="s">
        <v>116</v>
      </c>
      <c r="H9" s="584" t="s">
        <v>99</v>
      </c>
      <c r="I9" s="537"/>
      <c r="J9" s="99" t="s">
        <v>116</v>
      </c>
      <c r="K9" s="584" t="s">
        <v>100</v>
      </c>
      <c r="L9" s="551"/>
      <c r="M9" s="584" t="s">
        <v>106</v>
      </c>
      <c r="N9" s="537"/>
      <c r="O9" s="100" t="s">
        <v>112</v>
      </c>
      <c r="P9" s="551"/>
      <c r="Q9" s="551"/>
      <c r="R9" s="551"/>
      <c r="S9" s="101" t="s">
        <v>113</v>
      </c>
      <c r="T9" s="580" t="s">
        <v>102</v>
      </c>
      <c r="U9" s="582"/>
      <c r="V9" s="102" t="s">
        <v>112</v>
      </c>
      <c r="W9" s="551"/>
      <c r="X9" s="551"/>
      <c r="Y9" s="551"/>
      <c r="Z9" s="551"/>
      <c r="AA9" s="551"/>
      <c r="AB9" s="103" t="s">
        <v>114</v>
      </c>
      <c r="AC9" s="73"/>
      <c r="AD9" s="73"/>
      <c r="AE9" s="73"/>
      <c r="AF9" s="73"/>
      <c r="AG9" s="73"/>
      <c r="AH9" s="73"/>
      <c r="AI9" s="73"/>
      <c r="AJ9" s="73"/>
      <c r="AK9" s="73"/>
      <c r="AL9" s="73"/>
      <c r="AM9" s="73"/>
      <c r="AN9" s="73"/>
      <c r="AO9" s="73"/>
      <c r="AP9" s="73"/>
      <c r="AQ9" s="73"/>
      <c r="AR9" s="73"/>
      <c r="AS9" s="73"/>
      <c r="AT9" s="73"/>
      <c r="AU9" s="73"/>
      <c r="AV9" s="73"/>
      <c r="AW9" s="73"/>
      <c r="AX9" s="73"/>
    </row>
    <row r="10" spans="1:50" s="49" customFormat="1" ht="21" customHeight="1">
      <c r="A10" s="603"/>
      <c r="B10" s="604"/>
      <c r="C10" s="604"/>
      <c r="D10" s="605"/>
      <c r="E10" s="536" t="s">
        <v>101</v>
      </c>
      <c r="F10" s="537"/>
      <c r="G10" s="102" t="s">
        <v>116</v>
      </c>
      <c r="H10" s="584" t="s">
        <v>99</v>
      </c>
      <c r="I10" s="537"/>
      <c r="J10" s="99" t="s">
        <v>116</v>
      </c>
      <c r="K10" s="584" t="s">
        <v>100</v>
      </c>
      <c r="L10" s="551"/>
      <c r="M10" s="99" t="s">
        <v>116</v>
      </c>
      <c r="N10" s="104" t="s">
        <v>103</v>
      </c>
      <c r="O10" s="99" t="s">
        <v>116</v>
      </c>
      <c r="P10" s="100" t="s">
        <v>104</v>
      </c>
      <c r="Q10" s="99" t="s">
        <v>116</v>
      </c>
      <c r="R10" s="584" t="s">
        <v>105</v>
      </c>
      <c r="S10" s="537"/>
      <c r="T10" s="580" t="s">
        <v>102</v>
      </c>
      <c r="U10" s="582"/>
      <c r="V10" s="102" t="s">
        <v>112</v>
      </c>
      <c r="W10" s="551"/>
      <c r="X10" s="551"/>
      <c r="Y10" s="551"/>
      <c r="Z10" s="551"/>
      <c r="AA10" s="551"/>
      <c r="AB10" s="103" t="s">
        <v>114</v>
      </c>
      <c r="AC10" s="72"/>
      <c r="AD10" s="72"/>
      <c r="AE10" s="72"/>
      <c r="AF10" s="72"/>
      <c r="AG10" s="72"/>
      <c r="AH10" s="72"/>
      <c r="AI10" s="72"/>
      <c r="AJ10" s="72"/>
      <c r="AK10" s="72"/>
      <c r="AL10" s="72"/>
      <c r="AM10" s="72"/>
      <c r="AN10" s="72"/>
      <c r="AO10" s="72"/>
      <c r="AP10" s="72"/>
      <c r="AQ10" s="72"/>
      <c r="AR10" s="72"/>
      <c r="AS10" s="72"/>
      <c r="AT10" s="72"/>
      <c r="AU10" s="72"/>
      <c r="AV10" s="72"/>
      <c r="AW10" s="72"/>
      <c r="AX10" s="72"/>
    </row>
    <row r="11" spans="1:50" s="49" customFormat="1" ht="21" customHeight="1">
      <c r="A11" s="603"/>
      <c r="B11" s="604"/>
      <c r="C11" s="604"/>
      <c r="D11" s="605"/>
      <c r="E11" s="606"/>
      <c r="F11" s="607"/>
      <c r="G11" s="607"/>
      <c r="H11" s="607"/>
      <c r="I11" s="607"/>
      <c r="J11" s="607"/>
      <c r="K11" s="607"/>
      <c r="L11" s="607"/>
      <c r="M11" s="607"/>
      <c r="N11" s="607"/>
      <c r="O11" s="607"/>
      <c r="P11" s="607"/>
      <c r="Q11" s="607"/>
      <c r="R11" s="607"/>
      <c r="S11" s="607"/>
      <c r="T11" s="607"/>
      <c r="U11" s="607"/>
      <c r="V11" s="607"/>
      <c r="W11" s="607"/>
      <c r="X11" s="607"/>
      <c r="Y11" s="607"/>
      <c r="Z11" s="607"/>
      <c r="AA11" s="607"/>
      <c r="AB11" s="608"/>
      <c r="AC11" s="72"/>
      <c r="AD11" s="72"/>
      <c r="AE11" s="72"/>
      <c r="AF11" s="72"/>
      <c r="AG11" s="72"/>
      <c r="AH11" s="72"/>
      <c r="AI11" s="72"/>
      <c r="AJ11" s="72"/>
      <c r="AK11" s="72"/>
      <c r="AL11" s="72"/>
      <c r="AM11" s="72"/>
      <c r="AN11" s="72"/>
      <c r="AO11" s="72"/>
      <c r="AP11" s="72"/>
      <c r="AQ11" s="72"/>
      <c r="AR11" s="72"/>
      <c r="AS11" s="72"/>
      <c r="AT11" s="72"/>
      <c r="AU11" s="72"/>
      <c r="AV11" s="72"/>
      <c r="AW11" s="72"/>
      <c r="AX11" s="72"/>
    </row>
    <row r="12" spans="1:50" s="49" customFormat="1" ht="21" customHeight="1">
      <c r="A12" s="603"/>
      <c r="B12" s="604"/>
      <c r="C12" s="604"/>
      <c r="D12" s="605"/>
      <c r="E12" s="609"/>
      <c r="F12" s="610"/>
      <c r="G12" s="610"/>
      <c r="H12" s="610"/>
      <c r="I12" s="610"/>
      <c r="J12" s="610"/>
      <c r="K12" s="610"/>
      <c r="L12" s="610"/>
      <c r="M12" s="610"/>
      <c r="N12" s="610"/>
      <c r="O12" s="610"/>
      <c r="P12" s="610"/>
      <c r="Q12" s="610"/>
      <c r="R12" s="610"/>
      <c r="S12" s="610"/>
      <c r="T12" s="610"/>
      <c r="U12" s="610"/>
      <c r="V12" s="610"/>
      <c r="W12" s="610"/>
      <c r="X12" s="610"/>
      <c r="Y12" s="610"/>
      <c r="Z12" s="610"/>
      <c r="AA12" s="610"/>
      <c r="AB12" s="611"/>
      <c r="AC12" s="72"/>
      <c r="AD12" s="72"/>
      <c r="AE12" s="72"/>
      <c r="AF12" s="72"/>
      <c r="AG12" s="72"/>
      <c r="AH12" s="72"/>
      <c r="AI12" s="72"/>
      <c r="AJ12" s="72"/>
      <c r="AK12" s="72"/>
      <c r="AL12" s="72"/>
      <c r="AM12" s="72"/>
      <c r="AN12" s="72"/>
      <c r="AO12" s="72"/>
      <c r="AP12" s="72"/>
      <c r="AQ12" s="72"/>
      <c r="AR12" s="72"/>
      <c r="AS12" s="72"/>
      <c r="AT12" s="72"/>
      <c r="AU12" s="72"/>
      <c r="AV12" s="72"/>
      <c r="AW12" s="72"/>
      <c r="AX12" s="72"/>
    </row>
    <row r="13" spans="1:50" s="49" customFormat="1" ht="21" customHeight="1">
      <c r="A13" s="613" t="s">
        <v>88</v>
      </c>
      <c r="B13" s="614"/>
      <c r="C13" s="614"/>
      <c r="D13" s="615"/>
      <c r="E13" s="609"/>
      <c r="F13" s="610"/>
      <c r="G13" s="610"/>
      <c r="H13" s="610"/>
      <c r="I13" s="610"/>
      <c r="J13" s="610"/>
      <c r="K13" s="610"/>
      <c r="L13" s="610"/>
      <c r="M13" s="610"/>
      <c r="N13" s="610"/>
      <c r="O13" s="610"/>
      <c r="P13" s="610"/>
      <c r="Q13" s="610"/>
      <c r="R13" s="610"/>
      <c r="S13" s="610"/>
      <c r="T13" s="610"/>
      <c r="U13" s="610"/>
      <c r="V13" s="610"/>
      <c r="W13" s="610"/>
      <c r="X13" s="610"/>
      <c r="Y13" s="610"/>
      <c r="Z13" s="610"/>
      <c r="AA13" s="610"/>
      <c r="AB13" s="611"/>
      <c r="AC13" s="72"/>
      <c r="AD13" s="72"/>
      <c r="AE13" s="72"/>
      <c r="AF13" s="72"/>
      <c r="AG13" s="72"/>
      <c r="AH13" s="72"/>
      <c r="AI13" s="72"/>
      <c r="AJ13" s="72"/>
      <c r="AK13" s="72"/>
      <c r="AL13" s="72"/>
      <c r="AM13" s="72"/>
      <c r="AN13" s="72"/>
      <c r="AO13" s="72"/>
      <c r="AP13" s="72"/>
      <c r="AQ13" s="72"/>
      <c r="AR13" s="72"/>
      <c r="AS13" s="72"/>
      <c r="AT13" s="72"/>
      <c r="AU13" s="72"/>
      <c r="AV13" s="72"/>
      <c r="AW13" s="72"/>
      <c r="AX13" s="72"/>
    </row>
    <row r="14" spans="1:50" s="49" customFormat="1" ht="21" customHeight="1">
      <c r="A14" s="613"/>
      <c r="B14" s="614"/>
      <c r="C14" s="614"/>
      <c r="D14" s="615"/>
      <c r="E14" s="609"/>
      <c r="F14" s="610"/>
      <c r="G14" s="610"/>
      <c r="H14" s="610"/>
      <c r="I14" s="610"/>
      <c r="J14" s="610"/>
      <c r="K14" s="610"/>
      <c r="L14" s="610"/>
      <c r="M14" s="610"/>
      <c r="N14" s="610"/>
      <c r="O14" s="610"/>
      <c r="P14" s="610"/>
      <c r="Q14" s="610"/>
      <c r="R14" s="610"/>
      <c r="S14" s="610"/>
      <c r="T14" s="610"/>
      <c r="U14" s="610"/>
      <c r="V14" s="610"/>
      <c r="W14" s="610"/>
      <c r="X14" s="610"/>
      <c r="Y14" s="610"/>
      <c r="Z14" s="610"/>
      <c r="AA14" s="610"/>
      <c r="AB14" s="611"/>
      <c r="AC14" s="72"/>
      <c r="AD14" s="72"/>
      <c r="AE14" s="72"/>
      <c r="AF14" s="72"/>
      <c r="AG14" s="72"/>
      <c r="AH14" s="72"/>
      <c r="AI14" s="72"/>
      <c r="AJ14" s="72"/>
      <c r="AK14" s="72"/>
      <c r="AL14" s="72"/>
      <c r="AM14" s="72"/>
      <c r="AN14" s="72"/>
      <c r="AO14" s="72"/>
      <c r="AP14" s="72"/>
      <c r="AQ14" s="72"/>
      <c r="AR14" s="72"/>
      <c r="AS14" s="72"/>
      <c r="AT14" s="72"/>
      <c r="AU14" s="72"/>
      <c r="AV14" s="72"/>
      <c r="AW14" s="72"/>
      <c r="AX14" s="72"/>
    </row>
    <row r="15" spans="1:50" s="49" customFormat="1" ht="21" customHeight="1">
      <c r="A15" s="613"/>
      <c r="B15" s="614"/>
      <c r="C15" s="614"/>
      <c r="D15" s="615"/>
      <c r="E15" s="609"/>
      <c r="F15" s="610"/>
      <c r="G15" s="610"/>
      <c r="H15" s="610"/>
      <c r="I15" s="610"/>
      <c r="J15" s="610"/>
      <c r="K15" s="610"/>
      <c r="L15" s="610"/>
      <c r="M15" s="610"/>
      <c r="N15" s="610"/>
      <c r="O15" s="610"/>
      <c r="P15" s="610"/>
      <c r="Q15" s="610"/>
      <c r="R15" s="610"/>
      <c r="S15" s="610"/>
      <c r="T15" s="610"/>
      <c r="U15" s="610"/>
      <c r="V15" s="610"/>
      <c r="W15" s="610"/>
      <c r="X15" s="610"/>
      <c r="Y15" s="610"/>
      <c r="Z15" s="610"/>
      <c r="AA15" s="610"/>
      <c r="AB15" s="611"/>
      <c r="AC15" s="72"/>
      <c r="AD15" s="72"/>
      <c r="AE15" s="72"/>
      <c r="AF15" s="72"/>
      <c r="AG15" s="72"/>
      <c r="AH15" s="72"/>
      <c r="AI15" s="72"/>
      <c r="AJ15" s="72"/>
      <c r="AK15" s="72"/>
      <c r="AL15" s="72"/>
      <c r="AM15" s="72"/>
      <c r="AN15" s="72"/>
      <c r="AO15" s="72"/>
      <c r="AP15" s="72"/>
      <c r="AQ15" s="72"/>
      <c r="AR15" s="72"/>
      <c r="AS15" s="72"/>
      <c r="AT15" s="72"/>
      <c r="AU15" s="72"/>
      <c r="AV15" s="72"/>
      <c r="AW15" s="72"/>
      <c r="AX15" s="72"/>
    </row>
    <row r="16" spans="1:50" s="49" customFormat="1" ht="21" customHeight="1">
      <c r="A16" s="616"/>
      <c r="B16" s="617"/>
      <c r="C16" s="617"/>
      <c r="D16" s="618"/>
      <c r="E16" s="612"/>
      <c r="F16" s="553"/>
      <c r="G16" s="553"/>
      <c r="H16" s="553"/>
      <c r="I16" s="553"/>
      <c r="J16" s="553"/>
      <c r="K16" s="553"/>
      <c r="L16" s="553"/>
      <c r="M16" s="553"/>
      <c r="N16" s="553"/>
      <c r="O16" s="553"/>
      <c r="P16" s="553"/>
      <c r="Q16" s="553"/>
      <c r="R16" s="553"/>
      <c r="S16" s="553"/>
      <c r="T16" s="553"/>
      <c r="U16" s="553"/>
      <c r="V16" s="553"/>
      <c r="W16" s="553"/>
      <c r="X16" s="553"/>
      <c r="Y16" s="553"/>
      <c r="Z16" s="553"/>
      <c r="AA16" s="553"/>
      <c r="AB16" s="554"/>
      <c r="AC16" s="72"/>
      <c r="AD16" s="72"/>
      <c r="AE16" s="72"/>
      <c r="AF16" s="72"/>
      <c r="AG16" s="72"/>
      <c r="AH16" s="72"/>
      <c r="AI16" s="72"/>
      <c r="AJ16" s="72"/>
      <c r="AK16" s="72"/>
      <c r="AL16" s="72"/>
      <c r="AM16" s="72"/>
      <c r="AN16" s="72"/>
      <c r="AO16" s="72"/>
      <c r="AP16" s="72"/>
      <c r="AQ16" s="72"/>
      <c r="AR16" s="72"/>
      <c r="AS16" s="72"/>
      <c r="AT16" s="72"/>
      <c r="AU16" s="72"/>
      <c r="AV16" s="72"/>
      <c r="AW16" s="72"/>
      <c r="AX16" s="72"/>
    </row>
    <row r="17" spans="1:50" s="49" customFormat="1" ht="21" customHeight="1">
      <c r="A17" s="590" t="s">
        <v>118</v>
      </c>
      <c r="B17" s="591"/>
      <c r="C17" s="591"/>
      <c r="D17" s="591"/>
      <c r="E17" s="592" t="s">
        <v>184</v>
      </c>
      <c r="F17" s="593"/>
      <c r="G17" s="593"/>
      <c r="H17" s="594"/>
      <c r="I17" s="345"/>
      <c r="J17" s="345"/>
      <c r="K17" s="146" t="s">
        <v>19</v>
      </c>
      <c r="L17" s="595" t="s">
        <v>185</v>
      </c>
      <c r="M17" s="596"/>
      <c r="N17" s="596"/>
      <c r="O17" s="597"/>
      <c r="P17" s="594"/>
      <c r="Q17" s="345"/>
      <c r="R17" s="345"/>
      <c r="S17" s="141" t="s">
        <v>19</v>
      </c>
      <c r="T17" s="151" t="s">
        <v>107</v>
      </c>
      <c r="U17" s="598" t="s">
        <v>186</v>
      </c>
      <c r="V17" s="598"/>
      <c r="W17" s="598"/>
      <c r="X17" s="598"/>
      <c r="Y17" s="598"/>
      <c r="Z17" s="598"/>
      <c r="AA17" s="598"/>
      <c r="AB17" s="599"/>
      <c r="AC17" s="72"/>
      <c r="AD17" s="72"/>
      <c r="AE17" s="72"/>
      <c r="AF17" s="72"/>
      <c r="AG17" s="72"/>
      <c r="AH17" s="72"/>
      <c r="AI17" s="72"/>
      <c r="AJ17" s="72"/>
      <c r="AK17" s="72"/>
      <c r="AL17" s="72"/>
      <c r="AM17" s="72"/>
      <c r="AN17" s="72"/>
      <c r="AO17" s="72"/>
      <c r="AP17" s="72"/>
      <c r="AQ17" s="72"/>
      <c r="AR17" s="72"/>
      <c r="AS17" s="72"/>
      <c r="AT17" s="72"/>
      <c r="AU17" s="72"/>
      <c r="AV17" s="72"/>
      <c r="AW17" s="72"/>
      <c r="AX17" s="72"/>
    </row>
    <row r="18" spans="1:50" s="49" customFormat="1" ht="21" customHeight="1">
      <c r="A18" s="536" t="s">
        <v>15</v>
      </c>
      <c r="B18" s="551"/>
      <c r="C18" s="551"/>
      <c r="D18" s="565"/>
      <c r="E18" s="99" t="s">
        <v>116</v>
      </c>
      <c r="F18" s="580" t="s">
        <v>84</v>
      </c>
      <c r="G18" s="581"/>
      <c r="H18" s="581"/>
      <c r="I18" s="582"/>
      <c r="J18" s="99" t="s">
        <v>116</v>
      </c>
      <c r="K18" s="549" t="s">
        <v>14</v>
      </c>
      <c r="L18" s="550"/>
      <c r="M18" s="550" t="s">
        <v>115</v>
      </c>
      <c r="N18" s="550"/>
      <c r="O18" s="551"/>
      <c r="P18" s="551"/>
      <c r="Q18" s="551"/>
      <c r="R18" s="105" t="s">
        <v>126</v>
      </c>
      <c r="S18" s="107" t="s">
        <v>69</v>
      </c>
      <c r="T18" s="151" t="s">
        <v>107</v>
      </c>
      <c r="U18" s="588" t="s">
        <v>187</v>
      </c>
      <c r="V18" s="588"/>
      <c r="W18" s="588"/>
      <c r="X18" s="588"/>
      <c r="Y18" s="588"/>
      <c r="Z18" s="588"/>
      <c r="AA18" s="588"/>
      <c r="AB18" s="589"/>
      <c r="AC18" s="72"/>
      <c r="AD18" s="72"/>
      <c r="AE18" s="72"/>
      <c r="AF18" s="72"/>
      <c r="AG18" s="72"/>
      <c r="AH18" s="72"/>
      <c r="AI18" s="72"/>
      <c r="AJ18" s="72"/>
      <c r="AK18" s="72"/>
      <c r="AL18" s="72"/>
      <c r="AM18" s="72"/>
      <c r="AN18" s="72"/>
      <c r="AO18" s="72"/>
      <c r="AP18" s="72"/>
      <c r="AQ18" s="72"/>
      <c r="AR18" s="72"/>
      <c r="AS18" s="72"/>
      <c r="AT18" s="72"/>
      <c r="AU18" s="72"/>
      <c r="AV18" s="72"/>
      <c r="AW18" s="72"/>
      <c r="AX18" s="72"/>
    </row>
    <row r="19" spans="1:50" s="49" customFormat="1" ht="21" customHeight="1">
      <c r="A19" s="536" t="s">
        <v>20</v>
      </c>
      <c r="B19" s="551"/>
      <c r="C19" s="551"/>
      <c r="D19" s="565"/>
      <c r="E19" s="99" t="s">
        <v>116</v>
      </c>
      <c r="F19" s="580" t="s">
        <v>18</v>
      </c>
      <c r="G19" s="581"/>
      <c r="H19" s="581"/>
      <c r="I19" s="582"/>
      <c r="J19" s="99" t="s">
        <v>116</v>
      </c>
      <c r="K19" s="549" t="s">
        <v>17</v>
      </c>
      <c r="L19" s="550"/>
      <c r="M19" s="106" t="s">
        <v>68</v>
      </c>
      <c r="N19" s="551"/>
      <c r="O19" s="551"/>
      <c r="P19" s="100" t="s">
        <v>16</v>
      </c>
      <c r="Q19" s="551"/>
      <c r="R19" s="551"/>
      <c r="S19" s="107" t="s">
        <v>69</v>
      </c>
      <c r="T19" s="145"/>
      <c r="U19" s="586" t="s">
        <v>188</v>
      </c>
      <c r="V19" s="586"/>
      <c r="W19" s="586"/>
      <c r="X19" s="586"/>
      <c r="Y19" s="586"/>
      <c r="Z19" s="586"/>
      <c r="AA19" s="586"/>
      <c r="AB19" s="587"/>
      <c r="AC19" s="72"/>
      <c r="AD19" s="72"/>
      <c r="AE19" s="72"/>
      <c r="AF19" s="72"/>
      <c r="AG19" s="72"/>
      <c r="AH19" s="72"/>
      <c r="AI19" s="72"/>
      <c r="AJ19" s="72"/>
      <c r="AK19" s="72"/>
      <c r="AL19" s="72"/>
      <c r="AM19" s="72"/>
      <c r="AN19" s="72"/>
      <c r="AO19" s="72"/>
      <c r="AP19" s="72"/>
      <c r="AQ19" s="72"/>
      <c r="AR19" s="72"/>
      <c r="AS19" s="72"/>
      <c r="AT19" s="72"/>
      <c r="AU19" s="72"/>
      <c r="AV19" s="72"/>
      <c r="AW19" s="72"/>
      <c r="AX19" s="72"/>
    </row>
    <row r="20" spans="1:50" s="49" customFormat="1" ht="21" customHeight="1">
      <c r="A20" s="583" t="s">
        <v>95</v>
      </c>
      <c r="B20" s="543"/>
      <c r="C20" s="543"/>
      <c r="D20" s="544"/>
      <c r="E20" s="536"/>
      <c r="F20" s="551"/>
      <c r="G20" s="551"/>
      <c r="H20" s="551"/>
      <c r="I20" s="551"/>
      <c r="J20" s="108" t="s">
        <v>111</v>
      </c>
      <c r="K20" s="581" t="s">
        <v>96</v>
      </c>
      <c r="L20" s="581"/>
      <c r="M20" s="582"/>
      <c r="N20" s="584"/>
      <c r="O20" s="551"/>
      <c r="P20" s="551"/>
      <c r="Q20" s="551"/>
      <c r="R20" s="550" t="s">
        <v>97</v>
      </c>
      <c r="S20" s="585"/>
      <c r="T20" s="109" t="s">
        <v>107</v>
      </c>
      <c r="U20" s="550" t="s">
        <v>108</v>
      </c>
      <c r="V20" s="550"/>
      <c r="W20" s="550"/>
      <c r="X20" s="550"/>
      <c r="Y20" s="550"/>
      <c r="Z20" s="550"/>
      <c r="AA20" s="550"/>
      <c r="AB20" s="585"/>
      <c r="AC20" s="72"/>
      <c r="AD20" s="72"/>
      <c r="AE20" s="72"/>
      <c r="AF20" s="72"/>
      <c r="AG20" s="72"/>
      <c r="AH20" s="72"/>
      <c r="AI20" s="72"/>
      <c r="AJ20" s="72"/>
      <c r="AK20" s="72"/>
      <c r="AL20" s="72"/>
      <c r="AM20" s="72"/>
      <c r="AN20" s="72"/>
      <c r="AO20" s="72"/>
      <c r="AP20" s="72"/>
      <c r="AQ20" s="72"/>
      <c r="AR20" s="72"/>
      <c r="AS20" s="72"/>
      <c r="AT20" s="72"/>
      <c r="AU20" s="72"/>
      <c r="AV20" s="72"/>
      <c r="AW20" s="72"/>
      <c r="AX20" s="72"/>
    </row>
    <row r="21" spans="1:50" s="49" customFormat="1" ht="21" customHeight="1">
      <c r="A21" s="566" t="s">
        <v>13</v>
      </c>
      <c r="B21" s="566"/>
      <c r="C21" s="566"/>
      <c r="D21" s="566"/>
      <c r="E21" s="99" t="s">
        <v>116</v>
      </c>
      <c r="F21" s="580" t="s">
        <v>12</v>
      </c>
      <c r="G21" s="581"/>
      <c r="H21" s="581"/>
      <c r="I21" s="582"/>
      <c r="J21" s="99" t="s">
        <v>116</v>
      </c>
      <c r="K21" s="549" t="s">
        <v>11</v>
      </c>
      <c r="L21" s="550"/>
      <c r="M21" s="108"/>
      <c r="N21" s="99" t="s">
        <v>116</v>
      </c>
      <c r="O21" s="549" t="s">
        <v>10</v>
      </c>
      <c r="P21" s="550"/>
      <c r="Q21" s="551"/>
      <c r="R21" s="551"/>
      <c r="S21" s="110"/>
      <c r="T21" s="567" t="s">
        <v>81</v>
      </c>
      <c r="U21" s="490"/>
      <c r="V21" s="555"/>
      <c r="W21" s="96" t="s">
        <v>116</v>
      </c>
      <c r="X21" s="111" t="s">
        <v>85</v>
      </c>
      <c r="Y21" s="112"/>
      <c r="Z21" s="96" t="s">
        <v>116</v>
      </c>
      <c r="AA21" s="111" t="s">
        <v>86</v>
      </c>
      <c r="AB21" s="113"/>
      <c r="AC21" s="72"/>
      <c r="AD21" s="72"/>
      <c r="AE21" s="72"/>
      <c r="AF21" s="72"/>
      <c r="AG21" s="72"/>
      <c r="AH21" s="72"/>
      <c r="AI21" s="72"/>
      <c r="AJ21" s="72"/>
      <c r="AK21" s="72"/>
      <c r="AL21" s="72"/>
      <c r="AM21" s="72"/>
      <c r="AN21" s="72"/>
      <c r="AO21" s="72"/>
      <c r="AP21" s="72"/>
      <c r="AQ21" s="72"/>
      <c r="AR21" s="72"/>
      <c r="AS21" s="72"/>
      <c r="AT21" s="72"/>
      <c r="AU21" s="72"/>
      <c r="AV21" s="72"/>
      <c r="AW21" s="72"/>
      <c r="AX21" s="72"/>
    </row>
    <row r="22" spans="1:50" s="49" customFormat="1" ht="21" customHeight="1">
      <c r="A22" s="566" t="s">
        <v>74</v>
      </c>
      <c r="B22" s="566"/>
      <c r="C22" s="566"/>
      <c r="D22" s="566"/>
      <c r="E22" s="99" t="s">
        <v>116</v>
      </c>
      <c r="F22" s="580" t="s">
        <v>82</v>
      </c>
      <c r="G22" s="581"/>
      <c r="H22" s="581"/>
      <c r="I22" s="582"/>
      <c r="J22" s="114" t="s">
        <v>116</v>
      </c>
      <c r="K22" s="580" t="s">
        <v>83</v>
      </c>
      <c r="L22" s="581"/>
      <c r="M22" s="582"/>
      <c r="N22" s="104" t="s">
        <v>116</v>
      </c>
      <c r="O22" s="549" t="s">
        <v>120</v>
      </c>
      <c r="P22" s="550"/>
      <c r="Q22" s="551"/>
      <c r="R22" s="551"/>
      <c r="S22" s="110" t="s">
        <v>114</v>
      </c>
      <c r="T22" s="494"/>
      <c r="U22" s="495"/>
      <c r="V22" s="556"/>
      <c r="W22" s="115" t="s">
        <v>116</v>
      </c>
      <c r="X22" s="116" t="s">
        <v>87</v>
      </c>
      <c r="Y22" s="117"/>
      <c r="Z22" s="115" t="s">
        <v>116</v>
      </c>
      <c r="AA22" s="118" t="s">
        <v>112</v>
      </c>
      <c r="AB22" s="119" t="s">
        <v>114</v>
      </c>
      <c r="AC22" s="72"/>
      <c r="AD22" s="72"/>
      <c r="AE22" s="72"/>
      <c r="AF22" s="72"/>
      <c r="AG22" s="72"/>
      <c r="AH22" s="72"/>
      <c r="AI22" s="72"/>
      <c r="AJ22" s="72"/>
      <c r="AK22" s="72"/>
      <c r="AL22" s="72"/>
      <c r="AM22" s="72"/>
      <c r="AN22" s="72"/>
      <c r="AO22" s="72"/>
      <c r="AP22" s="72"/>
      <c r="AQ22" s="72"/>
      <c r="AR22" s="72"/>
      <c r="AS22" s="72"/>
      <c r="AT22" s="72"/>
      <c r="AU22" s="72"/>
      <c r="AV22" s="72"/>
      <c r="AW22" s="72"/>
      <c r="AX22" s="72"/>
    </row>
    <row r="23" spans="1:50" s="49" customFormat="1" ht="21" customHeight="1">
      <c r="A23" s="566" t="s">
        <v>127</v>
      </c>
      <c r="B23" s="566"/>
      <c r="C23" s="566"/>
      <c r="D23" s="566"/>
      <c r="E23" s="576" t="s">
        <v>128</v>
      </c>
      <c r="F23" s="577"/>
      <c r="G23" s="577"/>
      <c r="H23" s="577"/>
      <c r="I23" s="577"/>
      <c r="J23" s="577"/>
      <c r="K23" s="577"/>
      <c r="L23" s="577"/>
      <c r="M23" s="577"/>
      <c r="N23" s="577"/>
      <c r="O23" s="577"/>
      <c r="P23" s="577"/>
      <c r="Q23" s="577"/>
      <c r="R23" s="577"/>
      <c r="S23" s="577"/>
      <c r="T23" s="577"/>
      <c r="U23" s="577"/>
      <c r="V23" s="577"/>
      <c r="W23" s="577"/>
      <c r="X23" s="577"/>
      <c r="Y23" s="577"/>
      <c r="Z23" s="577"/>
      <c r="AA23" s="577"/>
      <c r="AB23" s="578"/>
      <c r="AC23" s="72"/>
      <c r="AD23" s="72"/>
      <c r="AE23" s="72"/>
      <c r="AF23" s="72"/>
      <c r="AG23" s="72"/>
      <c r="AH23" s="72"/>
      <c r="AI23" s="72"/>
      <c r="AJ23" s="72"/>
      <c r="AK23" s="72"/>
      <c r="AL23" s="72"/>
      <c r="AM23" s="72"/>
      <c r="AN23" s="72"/>
      <c r="AO23" s="72"/>
      <c r="AP23" s="72"/>
      <c r="AQ23" s="72"/>
      <c r="AR23" s="72"/>
      <c r="AS23" s="72"/>
      <c r="AT23" s="72"/>
      <c r="AU23" s="72"/>
      <c r="AV23" s="72"/>
      <c r="AW23" s="72"/>
      <c r="AX23" s="72"/>
    </row>
    <row r="24" spans="1:50" s="49" customFormat="1" ht="21" customHeight="1">
      <c r="A24" s="566" t="s">
        <v>73</v>
      </c>
      <c r="B24" s="566"/>
      <c r="C24" s="566"/>
      <c r="D24" s="566"/>
      <c r="E24" s="120" t="s">
        <v>116</v>
      </c>
      <c r="F24" s="549" t="s">
        <v>71</v>
      </c>
      <c r="G24" s="550"/>
      <c r="H24" s="551"/>
      <c r="I24" s="551"/>
      <c r="J24" s="121" t="s">
        <v>9</v>
      </c>
      <c r="K24" s="99" t="s">
        <v>116</v>
      </c>
      <c r="L24" s="549" t="s">
        <v>70</v>
      </c>
      <c r="M24" s="550"/>
      <c r="N24" s="551"/>
      <c r="O24" s="551"/>
      <c r="P24" s="121" t="s">
        <v>9</v>
      </c>
      <c r="Q24" s="99" t="s">
        <v>116</v>
      </c>
      <c r="R24" s="549" t="s">
        <v>72</v>
      </c>
      <c r="S24" s="550"/>
      <c r="T24" s="551"/>
      <c r="U24" s="551"/>
      <c r="V24" s="121" t="s">
        <v>9</v>
      </c>
      <c r="W24" s="99" t="s">
        <v>116</v>
      </c>
      <c r="X24" s="549" t="s">
        <v>80</v>
      </c>
      <c r="Y24" s="550"/>
      <c r="Z24" s="551"/>
      <c r="AA24" s="551"/>
      <c r="AB24" s="122" t="s">
        <v>9</v>
      </c>
      <c r="AC24" s="72"/>
      <c r="AD24" s="72"/>
      <c r="AE24" s="72"/>
      <c r="AF24" s="72"/>
      <c r="AG24" s="72"/>
      <c r="AH24" s="72"/>
      <c r="AI24" s="72"/>
      <c r="AJ24" s="72"/>
      <c r="AK24" s="72"/>
      <c r="AL24" s="72"/>
      <c r="AM24" s="72"/>
      <c r="AN24" s="72"/>
      <c r="AO24" s="72"/>
      <c r="AP24" s="72"/>
      <c r="AQ24" s="72"/>
      <c r="AR24" s="72"/>
      <c r="AS24" s="72"/>
      <c r="AT24" s="72"/>
      <c r="AU24" s="72"/>
      <c r="AV24" s="72"/>
      <c r="AW24" s="72"/>
      <c r="AX24" s="72"/>
    </row>
    <row r="25" spans="1:50" s="49" customFormat="1" ht="21" customHeight="1">
      <c r="A25" s="536" t="s">
        <v>21</v>
      </c>
      <c r="B25" s="551"/>
      <c r="C25" s="551"/>
      <c r="D25" s="565"/>
      <c r="E25" s="566"/>
      <c r="F25" s="566"/>
      <c r="G25" s="566"/>
      <c r="H25" s="566"/>
      <c r="I25" s="566"/>
      <c r="J25" s="566"/>
      <c r="K25" s="566"/>
      <c r="L25" s="566"/>
      <c r="M25" s="566"/>
      <c r="N25" s="566"/>
      <c r="O25" s="566"/>
      <c r="P25" s="566"/>
      <c r="Q25" s="566"/>
      <c r="R25" s="566"/>
      <c r="S25" s="566"/>
      <c r="T25" s="566"/>
      <c r="U25" s="566"/>
      <c r="V25" s="566"/>
      <c r="W25" s="566"/>
      <c r="X25" s="566"/>
      <c r="Y25" s="566"/>
      <c r="Z25" s="566"/>
      <c r="AA25" s="566"/>
      <c r="AB25" s="566"/>
      <c r="AC25" s="72"/>
      <c r="AD25" s="72"/>
      <c r="AE25" s="72"/>
      <c r="AF25" s="72"/>
      <c r="AG25" s="72"/>
      <c r="AH25" s="72"/>
      <c r="AI25" s="72"/>
      <c r="AJ25" s="72"/>
      <c r="AK25" s="72"/>
      <c r="AL25" s="72"/>
      <c r="AM25" s="72"/>
      <c r="AN25" s="72"/>
      <c r="AO25" s="72"/>
      <c r="AP25" s="72"/>
      <c r="AQ25" s="72"/>
      <c r="AR25" s="72"/>
      <c r="AS25" s="72"/>
      <c r="AT25" s="72"/>
      <c r="AU25" s="72"/>
      <c r="AV25" s="72"/>
      <c r="AW25" s="72"/>
      <c r="AX25" s="72"/>
    </row>
    <row r="26" spans="1:50" s="49" customFormat="1" ht="21" customHeight="1">
      <c r="A26" s="567" t="s">
        <v>67</v>
      </c>
      <c r="B26" s="568"/>
      <c r="C26" s="568"/>
      <c r="D26" s="569"/>
      <c r="E26" s="123" t="s">
        <v>116</v>
      </c>
      <c r="F26" s="124" t="s">
        <v>34</v>
      </c>
      <c r="G26" s="96" t="s">
        <v>116</v>
      </c>
      <c r="H26" s="124" t="s">
        <v>35</v>
      </c>
      <c r="I26" s="96" t="s">
        <v>116</v>
      </c>
      <c r="J26" s="124" t="s">
        <v>37</v>
      </c>
      <c r="K26" s="96" t="s">
        <v>116</v>
      </c>
      <c r="L26" s="124" t="s">
        <v>38</v>
      </c>
      <c r="M26" s="96" t="s">
        <v>116</v>
      </c>
      <c r="N26" s="124" t="s">
        <v>39</v>
      </c>
      <c r="O26" s="96" t="s">
        <v>116</v>
      </c>
      <c r="P26" s="125" t="s">
        <v>40</v>
      </c>
      <c r="Q26" s="96" t="s">
        <v>116</v>
      </c>
      <c r="R26" s="570" t="s">
        <v>36</v>
      </c>
      <c r="S26" s="571"/>
      <c r="T26" s="96" t="s">
        <v>116</v>
      </c>
      <c r="U26" s="572" t="s">
        <v>41</v>
      </c>
      <c r="V26" s="573"/>
      <c r="W26" s="126" t="s">
        <v>116</v>
      </c>
      <c r="X26" s="572" t="s">
        <v>43</v>
      </c>
      <c r="Y26" s="573"/>
      <c r="Z26" s="96" t="s">
        <v>116</v>
      </c>
      <c r="AA26" s="572" t="s">
        <v>58</v>
      </c>
      <c r="AB26" s="516"/>
      <c r="AC26" s="72"/>
      <c r="AD26" s="72"/>
      <c r="AE26" s="72"/>
      <c r="AF26" s="72"/>
      <c r="AG26" s="72"/>
      <c r="AH26" s="72"/>
      <c r="AI26" s="72"/>
      <c r="AJ26" s="72"/>
      <c r="AK26" s="72"/>
      <c r="AL26" s="72"/>
      <c r="AM26" s="72"/>
      <c r="AN26" s="72"/>
      <c r="AO26" s="72"/>
      <c r="AP26" s="72"/>
      <c r="AQ26" s="72"/>
      <c r="AR26" s="72"/>
      <c r="AS26" s="72"/>
      <c r="AT26" s="72"/>
      <c r="AU26" s="72"/>
      <c r="AV26" s="72"/>
      <c r="AW26" s="72"/>
      <c r="AX26" s="72"/>
    </row>
    <row r="27" spans="1:50" s="49" customFormat="1" ht="21" customHeight="1">
      <c r="A27" s="524"/>
      <c r="B27" s="525"/>
      <c r="C27" s="525"/>
      <c r="D27" s="526"/>
      <c r="E27" s="127" t="s">
        <v>116</v>
      </c>
      <c r="F27" s="128" t="s">
        <v>44</v>
      </c>
      <c r="G27" s="126" t="s">
        <v>116</v>
      </c>
      <c r="H27" s="128" t="s">
        <v>45</v>
      </c>
      <c r="I27" s="126" t="s">
        <v>116</v>
      </c>
      <c r="J27" s="128" t="s">
        <v>46</v>
      </c>
      <c r="K27" s="126" t="s">
        <v>116</v>
      </c>
      <c r="L27" s="128" t="s">
        <v>47</v>
      </c>
      <c r="M27" s="126" t="s">
        <v>116</v>
      </c>
      <c r="N27" s="128" t="s">
        <v>48</v>
      </c>
      <c r="O27" s="126" t="s">
        <v>116</v>
      </c>
      <c r="P27" s="128" t="s">
        <v>49</v>
      </c>
      <c r="Q27" s="126" t="s">
        <v>116</v>
      </c>
      <c r="R27" s="574" t="s">
        <v>59</v>
      </c>
      <c r="S27" s="575"/>
      <c r="T27" s="126" t="s">
        <v>116</v>
      </c>
      <c r="U27" s="574" t="s">
        <v>51</v>
      </c>
      <c r="V27" s="575"/>
      <c r="W27" s="126" t="s">
        <v>116</v>
      </c>
      <c r="X27" s="574" t="s">
        <v>55</v>
      </c>
      <c r="Y27" s="575"/>
      <c r="Z27" s="126" t="s">
        <v>116</v>
      </c>
      <c r="AA27" s="574" t="s">
        <v>42</v>
      </c>
      <c r="AB27" s="507"/>
      <c r="AC27" s="72"/>
      <c r="AD27" s="72"/>
      <c r="AE27" s="72"/>
      <c r="AF27" s="72"/>
      <c r="AG27" s="72"/>
      <c r="AH27" s="72"/>
      <c r="AI27" s="72"/>
      <c r="AJ27" s="72"/>
      <c r="AK27" s="72"/>
      <c r="AL27" s="72"/>
      <c r="AM27" s="72"/>
      <c r="AN27" s="72"/>
      <c r="AO27" s="72"/>
      <c r="AP27" s="72"/>
      <c r="AQ27" s="72"/>
      <c r="AR27" s="72"/>
      <c r="AS27" s="72"/>
      <c r="AT27" s="72"/>
      <c r="AU27" s="72"/>
      <c r="AV27" s="72"/>
      <c r="AW27" s="72"/>
      <c r="AX27" s="72"/>
    </row>
    <row r="28" spans="1:50" s="49" customFormat="1" ht="21" customHeight="1">
      <c r="A28" s="527"/>
      <c r="B28" s="528"/>
      <c r="C28" s="528"/>
      <c r="D28" s="529"/>
      <c r="E28" s="129" t="s">
        <v>116</v>
      </c>
      <c r="F28" s="130" t="s">
        <v>50</v>
      </c>
      <c r="G28" s="131" t="s">
        <v>116</v>
      </c>
      <c r="H28" s="130" t="s">
        <v>52</v>
      </c>
      <c r="I28" s="131" t="s">
        <v>116</v>
      </c>
      <c r="J28" s="130" t="s">
        <v>53</v>
      </c>
      <c r="K28" s="131" t="s">
        <v>116</v>
      </c>
      <c r="L28" s="130" t="s">
        <v>54</v>
      </c>
      <c r="M28" s="131" t="s">
        <v>116</v>
      </c>
      <c r="N28" s="548" t="s">
        <v>94</v>
      </c>
      <c r="O28" s="522"/>
      <c r="P28" s="579"/>
      <c r="Q28" s="131" t="s">
        <v>116</v>
      </c>
      <c r="R28" s="548" t="s">
        <v>121</v>
      </c>
      <c r="S28" s="522"/>
      <c r="T28" s="579"/>
      <c r="U28" s="126" t="s">
        <v>116</v>
      </c>
      <c r="V28" s="548" t="s">
        <v>57</v>
      </c>
      <c r="W28" s="522"/>
      <c r="X28" s="522"/>
      <c r="Y28" s="132"/>
      <c r="Z28" s="131" t="s">
        <v>116</v>
      </c>
      <c r="AA28" s="548" t="s">
        <v>56</v>
      </c>
      <c r="AB28" s="523"/>
      <c r="AC28" s="147"/>
      <c r="AD28" s="72"/>
      <c r="AE28" s="72"/>
      <c r="AF28" s="72"/>
      <c r="AG28" s="72"/>
      <c r="AH28" s="72"/>
      <c r="AI28" s="72"/>
      <c r="AJ28" s="72"/>
      <c r="AK28" s="72"/>
      <c r="AL28" s="72"/>
      <c r="AM28" s="72"/>
      <c r="AN28" s="72"/>
      <c r="AO28" s="72"/>
      <c r="AP28" s="72"/>
      <c r="AQ28" s="72"/>
      <c r="AR28" s="72"/>
      <c r="AS28" s="72"/>
      <c r="AT28" s="72"/>
      <c r="AU28" s="72"/>
      <c r="AV28" s="72"/>
      <c r="AW28" s="72"/>
      <c r="AX28" s="72"/>
    </row>
    <row r="29" spans="1:50" s="49" customFormat="1" ht="21" customHeight="1">
      <c r="A29" s="524" t="s">
        <v>122</v>
      </c>
      <c r="B29" s="525"/>
      <c r="C29" s="525"/>
      <c r="D29" s="526"/>
      <c r="E29" s="489"/>
      <c r="F29" s="490"/>
      <c r="G29" s="490"/>
      <c r="H29" s="490"/>
      <c r="I29" s="490"/>
      <c r="J29" s="490"/>
      <c r="K29" s="490"/>
      <c r="L29" s="490"/>
      <c r="M29" s="490"/>
      <c r="N29" s="490"/>
      <c r="O29" s="490"/>
      <c r="P29" s="490"/>
      <c r="Q29" s="490"/>
      <c r="R29" s="490"/>
      <c r="S29" s="490"/>
      <c r="T29" s="490"/>
      <c r="U29" s="490"/>
      <c r="V29" s="490"/>
      <c r="W29" s="490"/>
      <c r="X29" s="490"/>
      <c r="Y29" s="490"/>
      <c r="Z29" s="490"/>
      <c r="AA29" s="490"/>
      <c r="AB29" s="491"/>
      <c r="AC29" s="72"/>
      <c r="AD29" s="72"/>
      <c r="AE29" s="72"/>
      <c r="AF29" s="72"/>
      <c r="AG29" s="72"/>
      <c r="AH29" s="72"/>
      <c r="AI29" s="72"/>
      <c r="AJ29" s="72"/>
      <c r="AK29" s="72"/>
      <c r="AL29" s="72"/>
      <c r="AM29" s="72"/>
      <c r="AN29" s="72"/>
      <c r="AO29" s="72"/>
      <c r="AP29" s="72"/>
      <c r="AQ29" s="72"/>
      <c r="AR29" s="72"/>
      <c r="AS29" s="72"/>
      <c r="AT29" s="72"/>
      <c r="AU29" s="72"/>
      <c r="AV29" s="72"/>
      <c r="AW29" s="72"/>
      <c r="AX29" s="72"/>
    </row>
    <row r="30" spans="1:50" s="49" customFormat="1" ht="21" customHeight="1">
      <c r="A30" s="527"/>
      <c r="B30" s="528"/>
      <c r="C30" s="528"/>
      <c r="D30" s="529"/>
      <c r="E30" s="494"/>
      <c r="F30" s="495"/>
      <c r="G30" s="495"/>
      <c r="H30" s="495"/>
      <c r="I30" s="495"/>
      <c r="J30" s="495"/>
      <c r="K30" s="495"/>
      <c r="L30" s="495"/>
      <c r="M30" s="495"/>
      <c r="N30" s="495"/>
      <c r="O30" s="495"/>
      <c r="P30" s="495"/>
      <c r="Q30" s="495"/>
      <c r="R30" s="495"/>
      <c r="S30" s="495"/>
      <c r="T30" s="495"/>
      <c r="U30" s="495"/>
      <c r="V30" s="495"/>
      <c r="W30" s="495"/>
      <c r="X30" s="495"/>
      <c r="Y30" s="495"/>
      <c r="Z30" s="495"/>
      <c r="AA30" s="495"/>
      <c r="AB30" s="496"/>
      <c r="AC30" s="72"/>
      <c r="AD30" s="72"/>
      <c r="AE30" s="72"/>
      <c r="AF30" s="72"/>
      <c r="AG30" s="72"/>
      <c r="AH30" s="72"/>
      <c r="AI30" s="72"/>
      <c r="AJ30" s="72"/>
      <c r="AK30" s="72"/>
      <c r="AL30" s="72"/>
      <c r="AM30" s="72"/>
      <c r="AN30" s="72"/>
      <c r="AO30" s="72"/>
      <c r="AP30" s="72"/>
      <c r="AQ30" s="72"/>
      <c r="AR30" s="72"/>
      <c r="AS30" s="72"/>
      <c r="AT30" s="72"/>
      <c r="AU30" s="72"/>
      <c r="AV30" s="72"/>
      <c r="AW30" s="72"/>
      <c r="AX30" s="72"/>
    </row>
    <row r="31" spans="1:50" s="49" customFormat="1" ht="21" customHeight="1">
      <c r="A31" s="489" t="s">
        <v>8</v>
      </c>
      <c r="B31" s="490"/>
      <c r="C31" s="490"/>
      <c r="D31" s="491"/>
      <c r="E31" s="530"/>
      <c r="F31" s="530"/>
      <c r="G31" s="530"/>
      <c r="H31" s="530"/>
      <c r="I31" s="530"/>
      <c r="J31" s="530"/>
      <c r="K31" s="530"/>
      <c r="L31" s="530"/>
      <c r="M31" s="530"/>
      <c r="N31" s="530"/>
      <c r="O31" s="530"/>
      <c r="P31" s="530"/>
      <c r="Q31" s="530"/>
      <c r="R31" s="530"/>
      <c r="S31" s="530"/>
      <c r="T31" s="530"/>
      <c r="U31" s="530"/>
      <c r="V31" s="530"/>
      <c r="W31" s="530"/>
      <c r="X31" s="530"/>
      <c r="Y31" s="530"/>
      <c r="Z31" s="530"/>
      <c r="AA31" s="530"/>
      <c r="AB31" s="531"/>
      <c r="AC31" s="72"/>
      <c r="AD31" s="72"/>
      <c r="AE31" s="72"/>
      <c r="AF31" s="72"/>
      <c r="AG31" s="72"/>
      <c r="AH31" s="72"/>
      <c r="AI31" s="72"/>
      <c r="AJ31" s="72"/>
      <c r="AK31" s="72"/>
      <c r="AL31" s="72"/>
      <c r="AM31" s="72"/>
      <c r="AN31" s="72"/>
      <c r="AO31" s="72"/>
      <c r="AP31" s="72"/>
      <c r="AQ31" s="72"/>
      <c r="AR31" s="72"/>
      <c r="AS31" s="72"/>
      <c r="AT31" s="72"/>
      <c r="AU31" s="72"/>
      <c r="AV31" s="72"/>
      <c r="AW31" s="72"/>
      <c r="AX31" s="72"/>
    </row>
    <row r="32" spans="1:50" s="49" customFormat="1" ht="21" customHeight="1">
      <c r="A32" s="494"/>
      <c r="B32" s="495"/>
      <c r="C32" s="495"/>
      <c r="D32" s="496"/>
      <c r="E32" s="532"/>
      <c r="F32" s="532"/>
      <c r="G32" s="533"/>
      <c r="H32" s="533"/>
      <c r="I32" s="533"/>
      <c r="J32" s="533"/>
      <c r="K32" s="533"/>
      <c r="L32" s="533"/>
      <c r="M32" s="533"/>
      <c r="N32" s="533"/>
      <c r="O32" s="533"/>
      <c r="P32" s="533"/>
      <c r="Q32" s="533"/>
      <c r="R32" s="533"/>
      <c r="S32" s="533"/>
      <c r="T32" s="533"/>
      <c r="U32" s="533"/>
      <c r="V32" s="533"/>
      <c r="W32" s="533"/>
      <c r="X32" s="533"/>
      <c r="Y32" s="533"/>
      <c r="Z32" s="533"/>
      <c r="AA32" s="533"/>
      <c r="AB32" s="534"/>
      <c r="AC32" s="72"/>
      <c r="AD32" s="72"/>
      <c r="AE32" s="72"/>
      <c r="AF32" s="72"/>
      <c r="AG32" s="72"/>
      <c r="AH32" s="72"/>
      <c r="AI32" s="72"/>
      <c r="AJ32" s="72"/>
      <c r="AK32" s="72"/>
      <c r="AL32" s="72"/>
      <c r="AM32" s="72"/>
      <c r="AN32" s="72"/>
      <c r="AO32" s="72"/>
      <c r="AP32" s="72"/>
      <c r="AQ32" s="72"/>
      <c r="AR32" s="72"/>
      <c r="AS32" s="72"/>
      <c r="AT32" s="72"/>
      <c r="AU32" s="72"/>
      <c r="AV32" s="72"/>
      <c r="AW32" s="72"/>
      <c r="AX32" s="72"/>
    </row>
    <row r="33" spans="1:151" s="49" customFormat="1" ht="21" customHeight="1">
      <c r="A33" s="489" t="s">
        <v>7</v>
      </c>
      <c r="B33" s="490"/>
      <c r="C33" s="490"/>
      <c r="D33" s="491"/>
      <c r="E33" s="536" t="s">
        <v>26</v>
      </c>
      <c r="F33" s="537"/>
      <c r="G33" s="538"/>
      <c r="H33" s="539"/>
      <c r="I33" s="539"/>
      <c r="J33" s="539"/>
      <c r="K33" s="539"/>
      <c r="L33" s="539"/>
      <c r="M33" s="539"/>
      <c r="N33" s="539"/>
      <c r="O33" s="539"/>
      <c r="P33" s="539"/>
      <c r="Q33" s="539"/>
      <c r="R33" s="539"/>
      <c r="S33" s="539"/>
      <c r="T33" s="539"/>
      <c r="U33" s="539"/>
      <c r="V33" s="539"/>
      <c r="W33" s="539"/>
      <c r="X33" s="539"/>
      <c r="Y33" s="539"/>
      <c r="Z33" s="539"/>
      <c r="AA33" s="539"/>
      <c r="AB33" s="540"/>
      <c r="AC33" s="72"/>
      <c r="AD33" s="72"/>
      <c r="AE33" s="72"/>
      <c r="AF33" s="72"/>
      <c r="AG33" s="72"/>
      <c r="AH33" s="72"/>
      <c r="AI33" s="72"/>
      <c r="AJ33" s="72"/>
      <c r="AK33" s="72"/>
      <c r="AL33" s="72"/>
      <c r="AM33" s="72"/>
      <c r="AN33" s="72"/>
      <c r="AO33" s="72"/>
      <c r="AP33" s="72"/>
      <c r="AQ33" s="72"/>
      <c r="AR33" s="72"/>
      <c r="AS33" s="72"/>
      <c r="AT33" s="72"/>
      <c r="AU33" s="72"/>
      <c r="AV33" s="72"/>
      <c r="AW33" s="72"/>
      <c r="AX33" s="72"/>
    </row>
    <row r="34" spans="1:151" s="51" customFormat="1" ht="21" customHeight="1">
      <c r="A34" s="492"/>
      <c r="B34" s="493"/>
      <c r="C34" s="493"/>
      <c r="D34" s="535"/>
      <c r="E34" s="536" t="s">
        <v>25</v>
      </c>
      <c r="F34" s="537"/>
      <c r="G34" s="133" t="s">
        <v>79</v>
      </c>
      <c r="H34" s="541"/>
      <c r="I34" s="541"/>
      <c r="J34" s="133" t="s">
        <v>78</v>
      </c>
      <c r="K34" s="541"/>
      <c r="L34" s="541"/>
      <c r="M34" s="542"/>
      <c r="N34" s="552"/>
      <c r="O34" s="553"/>
      <c r="P34" s="553"/>
      <c r="Q34" s="553"/>
      <c r="R34" s="553"/>
      <c r="S34" s="553"/>
      <c r="T34" s="553"/>
      <c r="U34" s="553"/>
      <c r="V34" s="553"/>
      <c r="W34" s="553"/>
      <c r="X34" s="553"/>
      <c r="Y34" s="553"/>
      <c r="Z34" s="553"/>
      <c r="AA34" s="553"/>
      <c r="AB34" s="554"/>
      <c r="AC34" s="74"/>
      <c r="AD34" s="74"/>
      <c r="AE34" s="74"/>
      <c r="AF34" s="74"/>
      <c r="AG34" s="74"/>
      <c r="AH34" s="74"/>
      <c r="AI34" s="74"/>
      <c r="AJ34" s="74"/>
      <c r="AK34" s="74"/>
      <c r="AL34" s="74"/>
      <c r="AM34" s="74"/>
      <c r="AN34" s="74"/>
      <c r="AO34" s="74"/>
      <c r="AP34" s="74"/>
      <c r="AQ34" s="74"/>
      <c r="AR34" s="74"/>
      <c r="AS34" s="74"/>
      <c r="AT34" s="74"/>
      <c r="AU34" s="74"/>
      <c r="AV34" s="74"/>
      <c r="AW34" s="74"/>
      <c r="AX34" s="74"/>
    </row>
    <row r="35" spans="1:151" s="51" customFormat="1" ht="21" customHeight="1">
      <c r="A35" s="492"/>
      <c r="B35" s="493"/>
      <c r="C35" s="493"/>
      <c r="D35" s="535"/>
      <c r="E35" s="489" t="s">
        <v>28</v>
      </c>
      <c r="F35" s="555"/>
      <c r="G35" s="557" t="s">
        <v>60</v>
      </c>
      <c r="H35" s="558"/>
      <c r="I35" s="559"/>
      <c r="J35" s="559"/>
      <c r="K35" s="559"/>
      <c r="L35" s="559"/>
      <c r="M35" s="559"/>
      <c r="N35" s="559"/>
      <c r="O35" s="560"/>
      <c r="P35" s="489" t="s">
        <v>27</v>
      </c>
      <c r="Q35" s="555"/>
      <c r="R35" s="561"/>
      <c r="S35" s="490"/>
      <c r="T35" s="490"/>
      <c r="U35" s="490"/>
      <c r="V35" s="490"/>
      <c r="W35" s="490"/>
      <c r="X35" s="490"/>
      <c r="Y35" s="490"/>
      <c r="Z35" s="490"/>
      <c r="AA35" s="490"/>
      <c r="AB35" s="491"/>
      <c r="AC35" s="74"/>
      <c r="AD35" s="74"/>
      <c r="AE35" s="74"/>
      <c r="AF35" s="74"/>
      <c r="AG35" s="74"/>
      <c r="AH35" s="74"/>
      <c r="AI35" s="74"/>
      <c r="AJ35" s="74"/>
      <c r="AK35" s="74"/>
      <c r="AL35" s="74"/>
      <c r="AM35" s="74"/>
      <c r="AN35" s="74"/>
      <c r="AO35" s="74"/>
      <c r="AP35" s="74"/>
      <c r="AQ35" s="74"/>
      <c r="AR35" s="74"/>
      <c r="AS35" s="74"/>
      <c r="AT35" s="74"/>
      <c r="AU35" s="74"/>
      <c r="AV35" s="74"/>
      <c r="AW35" s="74"/>
      <c r="AX35" s="74"/>
    </row>
    <row r="36" spans="1:151" s="51" customFormat="1" ht="21" customHeight="1">
      <c r="A36" s="492"/>
      <c r="B36" s="493"/>
      <c r="C36" s="493"/>
      <c r="D36" s="535"/>
      <c r="E36" s="494"/>
      <c r="F36" s="556"/>
      <c r="G36" s="562"/>
      <c r="H36" s="563"/>
      <c r="I36" s="563"/>
      <c r="J36" s="563"/>
      <c r="K36" s="563"/>
      <c r="L36" s="563"/>
      <c r="M36" s="563"/>
      <c r="N36" s="563"/>
      <c r="O36" s="564"/>
      <c r="P36" s="494"/>
      <c r="Q36" s="556"/>
      <c r="R36" s="520"/>
      <c r="S36" s="495"/>
      <c r="T36" s="495"/>
      <c r="U36" s="495"/>
      <c r="V36" s="495"/>
      <c r="W36" s="495"/>
      <c r="X36" s="495"/>
      <c r="Y36" s="495"/>
      <c r="Z36" s="495"/>
      <c r="AA36" s="495"/>
      <c r="AB36" s="496"/>
      <c r="AC36" s="74"/>
      <c r="AD36" s="74"/>
      <c r="AE36" s="74"/>
      <c r="AF36" s="74"/>
      <c r="AG36" s="74"/>
      <c r="AH36" s="74"/>
      <c r="AI36" s="74"/>
      <c r="AJ36" s="74"/>
      <c r="AK36" s="74"/>
      <c r="AL36" s="74"/>
      <c r="AM36" s="74"/>
      <c r="AN36" s="74"/>
      <c r="AO36" s="74"/>
      <c r="AP36" s="74"/>
      <c r="AQ36" s="74"/>
      <c r="AR36" s="74"/>
      <c r="AS36" s="74"/>
      <c r="AT36" s="74"/>
      <c r="AU36" s="74"/>
      <c r="AV36" s="74"/>
      <c r="AW36" s="74"/>
      <c r="AX36" s="74"/>
    </row>
    <row r="37" spans="1:151" s="51" customFormat="1" ht="21" customHeight="1">
      <c r="A37" s="494"/>
      <c r="B37" s="495"/>
      <c r="C37" s="495"/>
      <c r="D37" s="496"/>
      <c r="E37" s="536" t="s">
        <v>29</v>
      </c>
      <c r="F37" s="537"/>
      <c r="G37" s="543"/>
      <c r="H37" s="543"/>
      <c r="I37" s="543"/>
      <c r="J37" s="543"/>
      <c r="K37" s="543"/>
      <c r="L37" s="543"/>
      <c r="M37" s="543"/>
      <c r="N37" s="543"/>
      <c r="O37" s="544"/>
      <c r="P37" s="536" t="s">
        <v>30</v>
      </c>
      <c r="Q37" s="537"/>
      <c r="R37" s="545"/>
      <c r="S37" s="546"/>
      <c r="T37" s="546"/>
      <c r="U37" s="546"/>
      <c r="V37" s="546"/>
      <c r="W37" s="546"/>
      <c r="X37" s="546"/>
      <c r="Y37" s="546"/>
      <c r="Z37" s="546"/>
      <c r="AA37" s="546"/>
      <c r="AB37" s="547"/>
      <c r="AC37" s="74"/>
      <c r="AD37" s="74"/>
      <c r="AE37" s="74"/>
      <c r="AF37" s="74"/>
      <c r="AG37" s="74"/>
      <c r="AH37" s="74"/>
      <c r="AI37" s="74"/>
      <c r="AJ37" s="74"/>
      <c r="AK37" s="74"/>
      <c r="AL37" s="74"/>
      <c r="AM37" s="74"/>
      <c r="AN37" s="74"/>
      <c r="AO37" s="74"/>
      <c r="AP37" s="74"/>
      <c r="AQ37" s="74"/>
      <c r="AR37" s="74"/>
      <c r="AS37" s="74"/>
      <c r="AT37" s="74"/>
      <c r="AU37" s="74"/>
      <c r="AV37" s="74"/>
      <c r="AW37" s="74"/>
      <c r="AX37" s="74"/>
    </row>
    <row r="38" spans="1:151" s="49" customFormat="1" ht="21" customHeight="1">
      <c r="A38" s="489" t="s">
        <v>75</v>
      </c>
      <c r="B38" s="490"/>
      <c r="C38" s="490"/>
      <c r="D38" s="491"/>
      <c r="E38" s="508" t="s">
        <v>75</v>
      </c>
      <c r="F38" s="509"/>
      <c r="G38" s="509"/>
      <c r="H38" s="509"/>
      <c r="I38" s="510"/>
      <c r="J38" s="96" t="s">
        <v>116</v>
      </c>
      <c r="K38" s="511" t="s">
        <v>6</v>
      </c>
      <c r="L38" s="512"/>
      <c r="M38" s="96" t="s">
        <v>116</v>
      </c>
      <c r="N38" s="513" t="s">
        <v>1</v>
      </c>
      <c r="O38" s="514"/>
      <c r="P38" s="134" t="s">
        <v>107</v>
      </c>
      <c r="Q38" s="515" t="s">
        <v>125</v>
      </c>
      <c r="R38" s="515"/>
      <c r="S38" s="515"/>
      <c r="T38" s="515"/>
      <c r="U38" s="515"/>
      <c r="V38" s="515"/>
      <c r="W38" s="515"/>
      <c r="X38" s="515"/>
      <c r="Y38" s="515"/>
      <c r="Z38" s="515"/>
      <c r="AA38" s="515"/>
      <c r="AB38" s="516"/>
      <c r="AC38" s="72"/>
      <c r="AD38" s="72"/>
      <c r="AE38" s="72"/>
      <c r="AF38" s="72"/>
      <c r="AG38" s="72"/>
      <c r="AH38" s="72"/>
      <c r="AI38" s="72"/>
      <c r="AJ38" s="72"/>
      <c r="AK38" s="72"/>
      <c r="AL38" s="72"/>
      <c r="AM38" s="72"/>
      <c r="AN38" s="72"/>
      <c r="AO38" s="72"/>
      <c r="AP38" s="72"/>
      <c r="AQ38" s="72"/>
      <c r="AR38" s="72"/>
      <c r="AS38" s="72"/>
      <c r="AT38" s="72"/>
      <c r="AU38" s="72"/>
      <c r="AV38" s="72"/>
      <c r="AW38" s="72"/>
      <c r="AX38" s="72"/>
    </row>
    <row r="39" spans="1:151" s="49" customFormat="1" ht="21" customHeight="1">
      <c r="A39" s="492"/>
      <c r="B39" s="493"/>
      <c r="C39" s="493"/>
      <c r="D39" s="493"/>
      <c r="E39" s="503" t="s">
        <v>90</v>
      </c>
      <c r="F39" s="504"/>
      <c r="G39" s="504"/>
      <c r="H39" s="504"/>
      <c r="I39" s="505"/>
      <c r="J39" s="126" t="s">
        <v>116</v>
      </c>
      <c r="K39" s="497" t="s">
        <v>3</v>
      </c>
      <c r="L39" s="498"/>
      <c r="M39" s="126" t="s">
        <v>116</v>
      </c>
      <c r="N39" s="497" t="s">
        <v>4</v>
      </c>
      <c r="O39" s="499"/>
      <c r="P39" s="500" t="s">
        <v>117</v>
      </c>
      <c r="Q39" s="501"/>
      <c r="R39" s="135" t="s">
        <v>112</v>
      </c>
      <c r="S39" s="502"/>
      <c r="T39" s="502"/>
      <c r="U39" s="502"/>
      <c r="V39" s="502"/>
      <c r="W39" s="502"/>
      <c r="X39" s="502"/>
      <c r="Y39" s="502"/>
      <c r="Z39" s="502"/>
      <c r="AA39" s="502"/>
      <c r="AB39" s="136" t="s">
        <v>114</v>
      </c>
      <c r="AC39" s="72"/>
      <c r="AD39" s="72"/>
      <c r="AE39" s="72"/>
      <c r="AF39" s="72"/>
      <c r="AG39" s="72"/>
      <c r="AH39" s="72"/>
      <c r="AI39" s="72"/>
      <c r="AJ39" s="72"/>
      <c r="AK39" s="72"/>
      <c r="AL39" s="72"/>
      <c r="AM39" s="72"/>
      <c r="AN39" s="72"/>
      <c r="AO39" s="72"/>
      <c r="AP39" s="72"/>
      <c r="AQ39" s="72"/>
      <c r="AR39" s="72"/>
      <c r="AS39" s="72"/>
      <c r="AT39" s="72"/>
      <c r="AU39" s="72"/>
      <c r="AV39" s="72"/>
      <c r="AW39" s="72"/>
      <c r="AX39" s="72"/>
    </row>
    <row r="40" spans="1:151" s="49" customFormat="1" ht="21" customHeight="1">
      <c r="A40" s="492"/>
      <c r="B40" s="493"/>
      <c r="C40" s="493"/>
      <c r="D40" s="493"/>
      <c r="E40" s="503" t="s">
        <v>5</v>
      </c>
      <c r="F40" s="504"/>
      <c r="G40" s="504"/>
      <c r="H40" s="504"/>
      <c r="I40" s="505"/>
      <c r="J40" s="126" t="s">
        <v>116</v>
      </c>
      <c r="K40" s="497" t="s">
        <v>3</v>
      </c>
      <c r="L40" s="498"/>
      <c r="M40" s="126" t="s">
        <v>116</v>
      </c>
      <c r="N40" s="497" t="s">
        <v>4</v>
      </c>
      <c r="O40" s="499"/>
      <c r="P40" s="137" t="s">
        <v>107</v>
      </c>
      <c r="Q40" s="506" t="s">
        <v>109</v>
      </c>
      <c r="R40" s="506"/>
      <c r="S40" s="506"/>
      <c r="T40" s="506"/>
      <c r="U40" s="506"/>
      <c r="V40" s="506"/>
      <c r="W40" s="506"/>
      <c r="X40" s="506"/>
      <c r="Y40" s="506"/>
      <c r="Z40" s="506"/>
      <c r="AA40" s="506"/>
      <c r="AB40" s="507"/>
      <c r="AC40" s="72"/>
      <c r="AD40" s="72"/>
      <c r="AE40" s="72"/>
      <c r="AF40" s="72"/>
      <c r="AG40" s="72"/>
      <c r="AH40" s="72"/>
      <c r="AI40" s="72"/>
      <c r="AJ40" s="72"/>
      <c r="AK40" s="72"/>
      <c r="AL40" s="72"/>
      <c r="AM40" s="72"/>
      <c r="AN40" s="72"/>
      <c r="AO40" s="72"/>
      <c r="AP40" s="72"/>
      <c r="AQ40" s="72"/>
      <c r="AR40" s="72"/>
      <c r="AS40" s="72"/>
      <c r="AT40" s="72"/>
      <c r="AU40" s="72"/>
      <c r="AV40" s="72"/>
      <c r="AW40" s="72"/>
      <c r="AX40" s="72"/>
    </row>
    <row r="41" spans="1:151" s="49" customFormat="1" ht="21" customHeight="1">
      <c r="A41" s="494"/>
      <c r="B41" s="495"/>
      <c r="C41" s="495"/>
      <c r="D41" s="496"/>
      <c r="E41" s="517" t="s">
        <v>2</v>
      </c>
      <c r="F41" s="518"/>
      <c r="G41" s="518"/>
      <c r="H41" s="518"/>
      <c r="I41" s="519"/>
      <c r="J41" s="131" t="s">
        <v>116</v>
      </c>
      <c r="K41" s="520" t="s">
        <v>91</v>
      </c>
      <c r="L41" s="495"/>
      <c r="M41" s="131" t="s">
        <v>116</v>
      </c>
      <c r="N41" s="521" t="s">
        <v>92</v>
      </c>
      <c r="O41" s="496"/>
      <c r="P41" s="138" t="s">
        <v>107</v>
      </c>
      <c r="Q41" s="522" t="s">
        <v>110</v>
      </c>
      <c r="R41" s="522"/>
      <c r="S41" s="522"/>
      <c r="T41" s="522"/>
      <c r="U41" s="522"/>
      <c r="V41" s="522"/>
      <c r="W41" s="522"/>
      <c r="X41" s="522"/>
      <c r="Y41" s="522"/>
      <c r="Z41" s="522"/>
      <c r="AA41" s="522"/>
      <c r="AB41" s="523"/>
      <c r="AC41" s="72"/>
      <c r="AD41" s="72"/>
      <c r="AE41" s="72"/>
      <c r="AF41" s="72"/>
      <c r="AG41" s="72"/>
      <c r="AH41" s="72"/>
      <c r="AI41" s="72"/>
      <c r="AJ41" s="72"/>
      <c r="AK41" s="72"/>
      <c r="AL41" s="72"/>
      <c r="AM41" s="72"/>
      <c r="AN41" s="72"/>
      <c r="AO41" s="72"/>
      <c r="AP41" s="72"/>
      <c r="AQ41" s="72"/>
      <c r="AR41" s="72"/>
      <c r="AS41" s="72"/>
      <c r="AT41" s="72"/>
      <c r="AU41" s="72"/>
      <c r="AV41" s="72"/>
      <c r="AW41" s="72"/>
      <c r="AX41" s="72"/>
    </row>
    <row r="42" spans="1:151" s="49" customFormat="1" ht="21" customHeight="1">
      <c r="A42" s="475" t="s">
        <v>76</v>
      </c>
      <c r="B42" s="475"/>
      <c r="C42" s="475"/>
      <c r="D42" s="475"/>
      <c r="E42" s="476" t="s">
        <v>183</v>
      </c>
      <c r="F42" s="477"/>
      <c r="G42" s="477"/>
      <c r="H42" s="477"/>
      <c r="I42" s="152" t="s">
        <v>132</v>
      </c>
      <c r="J42" s="478"/>
      <c r="K42" s="479"/>
      <c r="L42" s="479"/>
      <c r="M42" s="479"/>
      <c r="N42" s="480" t="s">
        <v>133</v>
      </c>
      <c r="O42" s="480"/>
      <c r="P42" s="480"/>
      <c r="Q42" s="480"/>
      <c r="R42" s="480"/>
      <c r="S42" s="480"/>
      <c r="T42" s="480"/>
      <c r="U42" s="480"/>
      <c r="V42" s="480"/>
      <c r="W42" s="480"/>
      <c r="X42" s="480"/>
      <c r="Y42" s="480"/>
      <c r="Z42" s="480"/>
      <c r="AA42" s="480"/>
      <c r="AB42" s="481"/>
      <c r="AC42" s="72"/>
      <c r="AD42" s="72"/>
      <c r="AE42" s="72"/>
      <c r="AF42" s="72"/>
      <c r="AG42" s="72"/>
      <c r="AH42" s="72"/>
      <c r="AI42" s="72"/>
      <c r="AJ42" s="72"/>
      <c r="AK42" s="72"/>
      <c r="AL42" s="72"/>
      <c r="AM42" s="72"/>
      <c r="AN42" s="72"/>
      <c r="AO42" s="72"/>
      <c r="AP42" s="72"/>
      <c r="AQ42" s="72"/>
      <c r="AR42" s="72"/>
      <c r="AS42" s="72"/>
      <c r="AT42" s="72"/>
      <c r="AU42" s="72"/>
      <c r="AV42" s="72"/>
      <c r="AW42" s="72"/>
      <c r="AX42" s="72"/>
    </row>
    <row r="43" spans="1:151" s="49" customFormat="1" ht="21" customHeight="1">
      <c r="A43" s="475"/>
      <c r="B43" s="475"/>
      <c r="C43" s="475"/>
      <c r="D43" s="475"/>
      <c r="E43" s="482" t="s">
        <v>77</v>
      </c>
      <c r="F43" s="483"/>
      <c r="G43" s="484"/>
      <c r="H43" s="465" t="s">
        <v>129</v>
      </c>
      <c r="I43" s="466"/>
      <c r="J43" s="488"/>
      <c r="K43" s="488"/>
      <c r="L43" s="488"/>
      <c r="M43" s="488"/>
      <c r="N43" s="467"/>
      <c r="O43" s="465" t="s">
        <v>130</v>
      </c>
      <c r="P43" s="466"/>
      <c r="Q43" s="466"/>
      <c r="R43" s="466"/>
      <c r="S43" s="466"/>
      <c r="T43" s="466"/>
      <c r="U43" s="467"/>
      <c r="V43" s="466" t="s">
        <v>131</v>
      </c>
      <c r="W43" s="466"/>
      <c r="X43" s="466"/>
      <c r="Y43" s="466"/>
      <c r="Z43" s="466"/>
      <c r="AA43" s="466"/>
      <c r="AB43" s="468"/>
      <c r="AC43" s="72"/>
      <c r="AD43" s="72"/>
      <c r="AE43" s="72"/>
      <c r="AF43" s="72"/>
      <c r="AG43" s="72"/>
      <c r="AH43" s="72"/>
      <c r="AI43" s="72"/>
      <c r="AJ43" s="72"/>
      <c r="AK43" s="72"/>
      <c r="AL43" s="72"/>
      <c r="AM43" s="72"/>
      <c r="AN43" s="72"/>
      <c r="AO43" s="72"/>
      <c r="AP43" s="72"/>
      <c r="AQ43" s="72"/>
      <c r="AR43" s="72"/>
      <c r="AS43" s="72"/>
      <c r="AT43" s="72"/>
      <c r="AU43" s="72"/>
      <c r="AV43" s="72"/>
      <c r="AW43" s="72"/>
      <c r="AX43" s="72"/>
    </row>
    <row r="44" spans="1:151" s="49" customFormat="1" ht="76.8" customHeight="1">
      <c r="A44" s="475"/>
      <c r="B44" s="475"/>
      <c r="C44" s="475"/>
      <c r="D44" s="475"/>
      <c r="E44" s="485"/>
      <c r="F44" s="486"/>
      <c r="G44" s="487"/>
      <c r="H44" s="469"/>
      <c r="I44" s="470"/>
      <c r="J44" s="470"/>
      <c r="K44" s="470"/>
      <c r="L44" s="470"/>
      <c r="M44" s="470"/>
      <c r="N44" s="471"/>
      <c r="O44" s="469"/>
      <c r="P44" s="470"/>
      <c r="Q44" s="470"/>
      <c r="R44" s="470"/>
      <c r="S44" s="470"/>
      <c r="T44" s="470"/>
      <c r="U44" s="471"/>
      <c r="V44" s="469"/>
      <c r="W44" s="470"/>
      <c r="X44" s="470"/>
      <c r="Y44" s="470"/>
      <c r="Z44" s="470"/>
      <c r="AA44" s="470"/>
      <c r="AB44" s="472"/>
      <c r="AC44" s="72"/>
      <c r="AD44" s="72"/>
      <c r="AE44" s="72"/>
      <c r="AF44" s="72"/>
      <c r="AG44" s="72"/>
      <c r="AH44" s="72"/>
      <c r="AI44" s="72"/>
      <c r="AJ44" s="72"/>
      <c r="AK44" s="72"/>
      <c r="AL44" s="72"/>
      <c r="AM44" s="72"/>
      <c r="AN44" s="72"/>
      <c r="AO44" s="72"/>
      <c r="AP44" s="72"/>
      <c r="AQ44" s="72"/>
      <c r="AR44" s="72"/>
      <c r="AS44" s="72"/>
      <c r="AT44" s="72"/>
      <c r="AU44" s="72"/>
      <c r="AV44" s="72"/>
      <c r="AW44" s="72"/>
      <c r="AX44" s="72"/>
    </row>
    <row r="45" spans="1:151" s="49" customFormat="1" ht="21" customHeight="1">
      <c r="A45" s="473" t="s">
        <v>124</v>
      </c>
      <c r="B45" s="473"/>
      <c r="C45" s="473"/>
      <c r="D45" s="473"/>
      <c r="E45" s="474" t="s">
        <v>123</v>
      </c>
      <c r="F45" s="474"/>
      <c r="G45" s="474"/>
      <c r="H45" s="474"/>
      <c r="I45" s="474"/>
      <c r="J45" s="474"/>
      <c r="K45" s="474"/>
      <c r="L45" s="474"/>
      <c r="M45" s="474"/>
      <c r="N45" s="474"/>
      <c r="O45" s="474"/>
      <c r="P45" s="474"/>
      <c r="Q45" s="474"/>
      <c r="R45" s="474"/>
      <c r="S45" s="474"/>
      <c r="T45" s="474"/>
      <c r="U45" s="474"/>
      <c r="V45" s="474"/>
      <c r="W45" s="474"/>
      <c r="X45" s="474"/>
      <c r="Y45" s="474"/>
      <c r="Z45" s="474"/>
      <c r="AA45" s="474"/>
      <c r="AB45" s="474"/>
      <c r="AC45" s="72"/>
      <c r="AD45" s="72"/>
      <c r="AE45" s="72"/>
      <c r="AF45" s="72"/>
      <c r="AG45" s="72"/>
      <c r="AH45" s="72"/>
      <c r="AI45" s="72"/>
      <c r="AJ45" s="72"/>
      <c r="AK45" s="72"/>
      <c r="AL45" s="72"/>
      <c r="AM45" s="72"/>
      <c r="AN45" s="72"/>
      <c r="AO45" s="72"/>
      <c r="AP45" s="72"/>
      <c r="AQ45" s="72"/>
      <c r="AR45" s="72"/>
      <c r="AS45" s="72"/>
      <c r="AT45" s="72"/>
      <c r="AU45" s="72"/>
      <c r="AV45" s="72"/>
      <c r="AW45" s="72"/>
      <c r="AX45" s="72"/>
    </row>
    <row r="46" spans="1:151" s="49" customFormat="1" ht="21" customHeight="1">
      <c r="A46" s="459"/>
      <c r="B46" s="459"/>
      <c r="C46" s="459"/>
      <c r="D46" s="459"/>
      <c r="E46" s="460" t="s">
        <v>0</v>
      </c>
      <c r="F46" s="460"/>
      <c r="G46" s="460"/>
      <c r="H46" s="460"/>
      <c r="I46" s="460"/>
      <c r="J46" s="460"/>
      <c r="K46" s="460"/>
      <c r="L46" s="460"/>
      <c r="M46" s="460"/>
      <c r="N46" s="460"/>
      <c r="O46" s="460"/>
      <c r="P46" s="460"/>
      <c r="Q46" s="460"/>
      <c r="R46" s="460"/>
      <c r="S46" s="460"/>
      <c r="T46" s="460"/>
      <c r="U46" s="460"/>
      <c r="V46" s="460"/>
      <c r="W46" s="460"/>
      <c r="X46" s="460"/>
      <c r="Y46" s="460"/>
      <c r="Z46" s="460"/>
      <c r="AA46" s="460"/>
      <c r="AB46" s="460"/>
      <c r="AC46" s="74"/>
      <c r="AD46" s="72"/>
      <c r="AE46" s="72"/>
      <c r="AF46" s="72"/>
      <c r="AG46" s="72"/>
      <c r="AH46" s="72"/>
      <c r="AI46" s="72"/>
      <c r="AJ46" s="72"/>
      <c r="AK46" s="72"/>
      <c r="AL46" s="72"/>
      <c r="AM46" s="72"/>
      <c r="AN46" s="72"/>
      <c r="AO46" s="72"/>
      <c r="AP46" s="72"/>
      <c r="AQ46" s="72"/>
      <c r="AR46" s="72"/>
      <c r="AS46" s="72"/>
      <c r="AT46" s="72"/>
      <c r="AU46" s="72"/>
      <c r="AV46" s="72"/>
      <c r="AW46" s="72"/>
      <c r="AX46" s="72"/>
    </row>
    <row r="47" spans="1:151" s="7" customFormat="1" ht="19.2">
      <c r="A47" s="461" t="str">
        <f>IF(OR(J42=AS48,J42=AS49,J42=AS50,J42=AS51),"別添１","")</f>
        <v/>
      </c>
      <c r="B47" s="461"/>
      <c r="C47" s="461"/>
      <c r="D47" s="461"/>
      <c r="E47" s="37"/>
      <c r="F47" s="37"/>
      <c r="G47" s="37"/>
      <c r="H47" s="37"/>
      <c r="I47" s="37"/>
      <c r="J47" s="37"/>
      <c r="K47" s="37"/>
      <c r="L47" s="37"/>
      <c r="M47" s="37"/>
      <c r="N47" s="37"/>
      <c r="O47" s="37"/>
      <c r="P47" s="37"/>
      <c r="Q47" s="37"/>
      <c r="R47" s="37"/>
      <c r="S47" s="37"/>
      <c r="T47" s="37"/>
      <c r="U47" s="37"/>
      <c r="V47" s="37"/>
      <c r="W47" s="37"/>
      <c r="X47" s="37"/>
      <c r="Y47" s="37"/>
      <c r="Z47" s="37"/>
      <c r="AA47" s="37"/>
      <c r="AB47" s="37"/>
      <c r="AC47" s="47"/>
      <c r="AD47" s="77"/>
      <c r="AE47" s="75"/>
      <c r="AF47" s="75"/>
      <c r="AG47" s="75"/>
      <c r="AH47" s="75"/>
      <c r="AI47" s="75"/>
      <c r="AJ47" s="75"/>
      <c r="AK47" s="75"/>
      <c r="AL47" s="75"/>
      <c r="AM47" s="75"/>
      <c r="AN47" s="75"/>
      <c r="AO47" s="75"/>
      <c r="AP47" s="75"/>
      <c r="AQ47" s="75"/>
      <c r="AR47" s="75"/>
      <c r="AS47" s="1" t="s">
        <v>273</v>
      </c>
      <c r="AT47" s="75"/>
      <c r="AU47" s="75"/>
      <c r="AV47" s="75"/>
      <c r="AW47" s="75"/>
      <c r="AX47" s="70"/>
      <c r="AY47" s="70"/>
      <c r="AZ47" s="70"/>
      <c r="BA47" s="75"/>
      <c r="BB47" s="75"/>
      <c r="BC47" s="75"/>
      <c r="BD47" s="75"/>
      <c r="BE47" s="75"/>
      <c r="BF47" s="75"/>
      <c r="BG47" s="75"/>
      <c r="BH47" s="75"/>
      <c r="BI47" s="75"/>
      <c r="BJ47" s="75"/>
      <c r="BK47" s="75"/>
      <c r="BL47" s="75"/>
      <c r="BM47" s="75"/>
      <c r="BN47" s="75"/>
      <c r="BO47" s="75"/>
      <c r="BP47" s="75"/>
      <c r="BQ47" s="75"/>
      <c r="BR47" s="75"/>
      <c r="BS47" s="75"/>
      <c r="BT47" s="75"/>
      <c r="BU47" s="75"/>
      <c r="BV47" s="75"/>
      <c r="BW47" s="75"/>
      <c r="BX47" s="75"/>
      <c r="BY47" s="75"/>
      <c r="BZ47" s="75"/>
      <c r="CA47" s="75"/>
      <c r="CB47" s="75"/>
      <c r="CC47" s="75"/>
      <c r="CD47" s="75"/>
      <c r="CE47" s="75"/>
      <c r="CF47" s="75"/>
      <c r="CG47" s="75"/>
      <c r="CH47" s="75"/>
      <c r="CI47" s="75"/>
      <c r="CJ47" s="75"/>
      <c r="CK47" s="75"/>
      <c r="CL47" s="75"/>
      <c r="CM47" s="75"/>
      <c r="CN47" s="75"/>
      <c r="CO47" s="75"/>
      <c r="CP47" s="75"/>
      <c r="CQ47" s="75"/>
      <c r="CR47" s="75"/>
      <c r="CS47" s="75"/>
      <c r="CT47" s="75"/>
      <c r="CU47" s="75"/>
      <c r="CV47" s="75"/>
      <c r="CW47" s="75"/>
      <c r="CX47" s="75"/>
      <c r="CY47" s="75"/>
      <c r="CZ47" s="75"/>
      <c r="DA47" s="75"/>
      <c r="DB47" s="75"/>
      <c r="DC47" s="75"/>
      <c r="DD47" s="75"/>
      <c r="DE47" s="75"/>
      <c r="DF47" s="75"/>
      <c r="DG47" s="75"/>
      <c r="DH47" s="75"/>
      <c r="DI47" s="75"/>
      <c r="DJ47" s="75"/>
      <c r="DK47" s="75"/>
      <c r="DL47" s="75"/>
      <c r="DM47" s="75"/>
      <c r="DN47" s="75"/>
      <c r="DO47" s="75"/>
      <c r="DP47" s="75"/>
      <c r="DQ47" s="75"/>
      <c r="DR47" s="75"/>
      <c r="DS47" s="75"/>
      <c r="DT47" s="75"/>
      <c r="DU47" s="75"/>
      <c r="DV47" s="75"/>
      <c r="DW47" s="75"/>
      <c r="DX47" s="75"/>
      <c r="DY47" s="75"/>
      <c r="DZ47" s="75"/>
      <c r="EA47" s="75"/>
      <c r="EB47" s="75"/>
      <c r="EC47" s="75"/>
      <c r="ED47" s="75"/>
      <c r="EE47" s="75"/>
      <c r="EF47" s="75"/>
      <c r="EG47" s="75"/>
      <c r="EH47" s="75"/>
      <c r="EI47" s="75"/>
      <c r="EJ47" s="75"/>
      <c r="EK47" s="75"/>
      <c r="EL47" s="75"/>
      <c r="EM47" s="75"/>
      <c r="EN47" s="75"/>
      <c r="EO47" s="75"/>
      <c r="EP47" s="75"/>
      <c r="EQ47" s="75"/>
      <c r="ER47" s="75"/>
      <c r="ES47" s="75"/>
      <c r="ET47" s="75"/>
      <c r="EU47" s="75"/>
    </row>
    <row r="48" spans="1:151" s="7" customFormat="1" ht="17.100000000000001" customHeight="1" thickBot="1">
      <c r="A48" s="461"/>
      <c r="B48" s="461"/>
      <c r="C48" s="461"/>
      <c r="D48" s="461"/>
      <c r="E48" s="38"/>
      <c r="F48" s="38"/>
      <c r="G48" s="38"/>
      <c r="H48" s="38"/>
      <c r="I48" s="38"/>
      <c r="J48" s="38"/>
      <c r="K48" s="38"/>
      <c r="L48" s="38"/>
      <c r="M48" s="38"/>
      <c r="N48" s="38"/>
      <c r="O48" s="38"/>
      <c r="P48" s="38"/>
      <c r="Q48" s="38"/>
      <c r="R48" s="38"/>
      <c r="S48" s="38"/>
      <c r="T48" s="38"/>
      <c r="U48" s="38"/>
      <c r="V48" s="38"/>
      <c r="W48" s="38"/>
      <c r="X48" s="38"/>
      <c r="Y48" s="38"/>
      <c r="Z48" s="38"/>
      <c r="AA48" s="38"/>
      <c r="AB48" s="38"/>
      <c r="AC48" s="37"/>
      <c r="AD48" s="77"/>
      <c r="AE48" s="75"/>
      <c r="AF48" s="75"/>
      <c r="AG48" s="75"/>
      <c r="AH48" s="75"/>
      <c r="AI48" s="75"/>
      <c r="AJ48" s="75"/>
      <c r="AK48" s="75"/>
      <c r="AL48" s="75"/>
      <c r="AM48" s="75"/>
      <c r="AN48" s="75"/>
      <c r="AO48" s="75"/>
      <c r="AP48" s="75"/>
      <c r="AQ48" s="75"/>
      <c r="AR48" s="75"/>
      <c r="AS48" s="1" t="s">
        <v>274</v>
      </c>
      <c r="AT48" s="75"/>
      <c r="AU48" s="75"/>
      <c r="AV48" s="75"/>
      <c r="AW48" s="75"/>
      <c r="AX48" s="70"/>
      <c r="AY48" s="70"/>
      <c r="AZ48" s="70"/>
      <c r="BA48" s="75"/>
      <c r="BB48" s="75"/>
      <c r="BC48" s="75"/>
      <c r="BD48" s="75"/>
      <c r="BE48" s="75"/>
      <c r="BF48" s="75"/>
      <c r="BG48" s="75"/>
      <c r="BH48" s="75"/>
      <c r="BI48" s="75"/>
      <c r="BJ48" s="75"/>
      <c r="BK48" s="75"/>
      <c r="BL48" s="75"/>
      <c r="BM48" s="75"/>
      <c r="BN48" s="75"/>
      <c r="BO48" s="75"/>
      <c r="BP48" s="75"/>
      <c r="BQ48" s="75"/>
      <c r="BR48" s="75"/>
      <c r="BS48" s="75"/>
      <c r="BT48" s="75"/>
      <c r="BU48" s="75"/>
      <c r="BV48" s="75"/>
      <c r="BW48" s="75"/>
      <c r="BX48" s="75"/>
      <c r="BY48" s="75"/>
      <c r="BZ48" s="75"/>
      <c r="CA48" s="75"/>
      <c r="CB48" s="75"/>
      <c r="CC48" s="75"/>
      <c r="CD48" s="75"/>
      <c r="CE48" s="75"/>
      <c r="CF48" s="75"/>
      <c r="CG48" s="75"/>
      <c r="CH48" s="75"/>
      <c r="CI48" s="75"/>
      <c r="CJ48" s="75"/>
      <c r="CK48" s="75"/>
      <c r="CL48" s="75"/>
      <c r="CM48" s="75"/>
      <c r="CN48" s="75"/>
      <c r="CO48" s="75"/>
      <c r="CP48" s="75"/>
      <c r="CQ48" s="75"/>
      <c r="CR48" s="75"/>
      <c r="CS48" s="75"/>
      <c r="CT48" s="75"/>
      <c r="CU48" s="75"/>
      <c r="CV48" s="75"/>
      <c r="CW48" s="75"/>
      <c r="CX48" s="75"/>
      <c r="CY48" s="75"/>
      <c r="CZ48" s="75"/>
      <c r="DA48" s="75"/>
      <c r="DB48" s="75"/>
      <c r="DC48" s="75"/>
      <c r="DD48" s="75"/>
      <c r="DE48" s="75"/>
      <c r="DF48" s="75"/>
      <c r="DG48" s="75"/>
      <c r="DH48" s="75"/>
      <c r="DI48" s="75"/>
      <c r="DJ48" s="75"/>
      <c r="DK48" s="75"/>
      <c r="DL48" s="75"/>
      <c r="DM48" s="75"/>
      <c r="DN48" s="75"/>
      <c r="DO48" s="75"/>
      <c r="DP48" s="75"/>
      <c r="DQ48" s="75"/>
      <c r="DR48" s="75"/>
      <c r="DS48" s="75"/>
      <c r="DT48" s="75"/>
      <c r="DU48" s="75"/>
      <c r="DV48" s="75"/>
      <c r="DW48" s="75"/>
      <c r="DX48" s="75"/>
      <c r="DY48" s="75"/>
      <c r="DZ48" s="75"/>
      <c r="EA48" s="75"/>
      <c r="EB48" s="75"/>
      <c r="EC48" s="75"/>
      <c r="ED48" s="75"/>
      <c r="EE48" s="75"/>
      <c r="EF48" s="75"/>
      <c r="EG48" s="75"/>
      <c r="EH48" s="75"/>
      <c r="EI48" s="75"/>
      <c r="EJ48" s="75"/>
      <c r="EK48" s="75"/>
      <c r="EL48" s="75"/>
      <c r="EM48" s="75"/>
      <c r="EN48" s="75"/>
      <c r="EO48" s="75"/>
      <c r="EP48" s="75"/>
      <c r="EQ48" s="75"/>
      <c r="ER48" s="75"/>
      <c r="ES48" s="75"/>
      <c r="ET48" s="75"/>
      <c r="EU48" s="75"/>
    </row>
    <row r="49" spans="1:151" s="7" customFormat="1" ht="17.100000000000001" customHeight="1">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7"/>
      <c r="AD49" s="77"/>
      <c r="AE49" s="75"/>
      <c r="AF49" s="75"/>
      <c r="AG49" s="75"/>
      <c r="AH49" s="75"/>
      <c r="AI49" s="75"/>
      <c r="AJ49" s="75"/>
      <c r="AK49" s="75"/>
      <c r="AL49" s="75"/>
      <c r="AM49" s="75"/>
      <c r="AN49" s="75"/>
      <c r="AO49" s="75"/>
      <c r="AP49" s="75"/>
      <c r="AQ49" s="75"/>
      <c r="AR49" s="75"/>
      <c r="AS49" s="244">
        <v>3</v>
      </c>
      <c r="AT49" s="75"/>
      <c r="AU49" s="75"/>
      <c r="AV49" s="75"/>
      <c r="AW49" s="75"/>
      <c r="AX49" s="70"/>
      <c r="AY49" s="70"/>
      <c r="AZ49" s="70"/>
      <c r="BA49" s="75"/>
      <c r="BB49" s="75"/>
      <c r="BC49" s="75"/>
      <c r="BD49" s="75"/>
      <c r="BE49" s="75"/>
      <c r="BF49" s="75"/>
      <c r="BG49" s="75"/>
      <c r="BH49" s="75"/>
      <c r="BI49" s="75"/>
      <c r="BJ49" s="75"/>
      <c r="BK49" s="75"/>
      <c r="BL49" s="75"/>
      <c r="BM49" s="75"/>
      <c r="BN49" s="75"/>
      <c r="BO49" s="75"/>
      <c r="BP49" s="75"/>
      <c r="BQ49" s="75"/>
      <c r="BR49" s="75"/>
      <c r="BS49" s="75"/>
      <c r="BT49" s="75"/>
      <c r="BU49" s="75"/>
      <c r="BV49" s="75"/>
      <c r="BW49" s="75"/>
      <c r="BX49" s="75"/>
      <c r="BY49" s="75"/>
      <c r="BZ49" s="75"/>
      <c r="CA49" s="75"/>
      <c r="CB49" s="75"/>
      <c r="CC49" s="75"/>
      <c r="CD49" s="75"/>
      <c r="CE49" s="75"/>
      <c r="CF49" s="75"/>
      <c r="CG49" s="75"/>
      <c r="CH49" s="75"/>
      <c r="CI49" s="75"/>
      <c r="CJ49" s="75"/>
      <c r="CK49" s="75"/>
      <c r="CL49" s="75"/>
      <c r="CM49" s="75"/>
      <c r="CN49" s="75"/>
      <c r="CO49" s="75"/>
      <c r="CP49" s="75"/>
      <c r="CQ49" s="75"/>
      <c r="CR49" s="75"/>
      <c r="CS49" s="75"/>
      <c r="CT49" s="75"/>
      <c r="CU49" s="75"/>
      <c r="CV49" s="75"/>
      <c r="CW49" s="75"/>
      <c r="CX49" s="75"/>
      <c r="CY49" s="75"/>
      <c r="CZ49" s="75"/>
      <c r="DA49" s="75"/>
      <c r="DB49" s="75"/>
      <c r="DC49" s="75"/>
      <c r="DD49" s="75"/>
      <c r="DE49" s="75"/>
      <c r="DF49" s="75"/>
      <c r="DG49" s="75"/>
      <c r="DH49" s="75"/>
      <c r="DI49" s="75"/>
      <c r="DJ49" s="75"/>
      <c r="DK49" s="75"/>
      <c r="DL49" s="75"/>
      <c r="DM49" s="75"/>
      <c r="DN49" s="75"/>
      <c r="DO49" s="75"/>
      <c r="DP49" s="75"/>
      <c r="DQ49" s="75"/>
      <c r="DR49" s="75"/>
      <c r="DS49" s="75"/>
      <c r="DT49" s="75"/>
      <c r="DU49" s="75"/>
      <c r="DV49" s="75"/>
      <c r="DW49" s="75"/>
      <c r="DX49" s="75"/>
      <c r="DY49" s="75"/>
      <c r="DZ49" s="75"/>
      <c r="EA49" s="75"/>
      <c r="EB49" s="75"/>
      <c r="EC49" s="75"/>
      <c r="ED49" s="75"/>
      <c r="EE49" s="75"/>
      <c r="EF49" s="75"/>
      <c r="EG49" s="75"/>
      <c r="EH49" s="75"/>
      <c r="EI49" s="75"/>
      <c r="EJ49" s="75"/>
      <c r="EK49" s="75"/>
      <c r="EL49" s="75"/>
      <c r="EM49" s="75"/>
      <c r="EN49" s="75"/>
      <c r="EO49" s="75"/>
      <c r="EP49" s="75"/>
      <c r="EQ49" s="75"/>
      <c r="ER49" s="75"/>
      <c r="ES49" s="75"/>
      <c r="ET49" s="75"/>
      <c r="EU49" s="75"/>
    </row>
    <row r="50" spans="1:151" s="7" customFormat="1" ht="17.100000000000001" customHeight="1">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7"/>
      <c r="AD50" s="77"/>
      <c r="AE50" s="75"/>
      <c r="AF50" s="75"/>
      <c r="AG50" s="75"/>
      <c r="AH50" s="75"/>
      <c r="AI50" s="75"/>
      <c r="AJ50" s="75"/>
      <c r="AK50" s="75"/>
      <c r="AL50" s="75"/>
      <c r="AM50" s="75"/>
      <c r="AN50" s="75"/>
      <c r="AO50" s="75"/>
      <c r="AP50" s="75"/>
      <c r="AQ50" s="75"/>
      <c r="AR50" s="75"/>
      <c r="AS50" s="245" t="s">
        <v>275</v>
      </c>
      <c r="AT50" s="75"/>
      <c r="AU50" s="75"/>
      <c r="AV50" s="75"/>
      <c r="AW50" s="75"/>
      <c r="AX50" s="70"/>
      <c r="AY50" s="70"/>
      <c r="AZ50" s="70"/>
      <c r="BA50" s="75"/>
      <c r="BB50" s="75"/>
      <c r="BC50" s="75"/>
      <c r="BD50" s="75"/>
      <c r="BE50" s="75"/>
      <c r="BF50" s="75"/>
      <c r="BG50" s="75"/>
      <c r="BH50" s="75"/>
      <c r="BI50" s="75"/>
      <c r="BJ50" s="75"/>
      <c r="BK50" s="75"/>
      <c r="BL50" s="75"/>
      <c r="BM50" s="75"/>
      <c r="BN50" s="75"/>
      <c r="BO50" s="75"/>
      <c r="BP50" s="75"/>
      <c r="BQ50" s="75"/>
      <c r="BR50" s="75"/>
      <c r="BS50" s="75"/>
      <c r="BT50" s="75"/>
      <c r="BU50" s="75"/>
      <c r="BV50" s="75"/>
      <c r="BW50" s="75"/>
      <c r="BX50" s="75"/>
      <c r="BY50" s="75"/>
      <c r="BZ50" s="75"/>
      <c r="CA50" s="75"/>
      <c r="CB50" s="75"/>
      <c r="CC50" s="75"/>
      <c r="CD50" s="75"/>
      <c r="CE50" s="75"/>
      <c r="CF50" s="75"/>
      <c r="CG50" s="75"/>
      <c r="CH50" s="75"/>
      <c r="CI50" s="75"/>
      <c r="CJ50" s="75"/>
      <c r="CK50" s="75"/>
      <c r="CL50" s="75"/>
      <c r="CM50" s="75"/>
      <c r="CN50" s="75"/>
      <c r="CO50" s="75"/>
      <c r="CP50" s="75"/>
      <c r="CQ50" s="75"/>
      <c r="CR50" s="75"/>
      <c r="CS50" s="75"/>
      <c r="CT50" s="75"/>
      <c r="CU50" s="75"/>
      <c r="CV50" s="75"/>
      <c r="CW50" s="75"/>
      <c r="CX50" s="75"/>
      <c r="CY50" s="75"/>
      <c r="CZ50" s="75"/>
      <c r="DA50" s="75"/>
      <c r="DB50" s="75"/>
      <c r="DC50" s="75"/>
      <c r="DD50" s="75"/>
      <c r="DE50" s="75"/>
      <c r="DF50" s="75"/>
      <c r="DG50" s="75"/>
      <c r="DH50" s="75"/>
      <c r="DI50" s="75"/>
      <c r="DJ50" s="75"/>
      <c r="DK50" s="75"/>
      <c r="DL50" s="75"/>
      <c r="DM50" s="75"/>
      <c r="DN50" s="75"/>
      <c r="DO50" s="75"/>
      <c r="DP50" s="75"/>
      <c r="DQ50" s="75"/>
      <c r="DR50" s="75"/>
      <c r="DS50" s="75"/>
      <c r="DT50" s="75"/>
      <c r="DU50" s="75"/>
      <c r="DV50" s="75"/>
      <c r="DW50" s="75"/>
      <c r="DX50" s="75"/>
      <c r="DY50" s="75"/>
      <c r="DZ50" s="75"/>
      <c r="EA50" s="75"/>
      <c r="EB50" s="75"/>
      <c r="EC50" s="75"/>
      <c r="ED50" s="75"/>
      <c r="EE50" s="75"/>
      <c r="EF50" s="75"/>
      <c r="EG50" s="75"/>
      <c r="EH50" s="75"/>
      <c r="EI50" s="75"/>
      <c r="EJ50" s="75"/>
      <c r="EK50" s="75"/>
      <c r="EL50" s="75"/>
      <c r="EM50" s="75"/>
      <c r="EN50" s="75"/>
      <c r="EO50" s="75"/>
      <c r="EP50" s="75"/>
      <c r="EQ50" s="75"/>
      <c r="ER50" s="75"/>
      <c r="ES50" s="75"/>
      <c r="ET50" s="75"/>
      <c r="EU50" s="75"/>
    </row>
    <row r="51" spans="1:151" s="7" customFormat="1" ht="19.2">
      <c r="A51" s="37"/>
      <c r="B51" s="37"/>
      <c r="C51" s="37"/>
      <c r="D51" s="69" t="str">
        <f>IF(OR(J42=AS48,J42=AS49,J42=AS50,J42=AS51),"小美玉市長　殿","")</f>
        <v/>
      </c>
      <c r="E51" s="37"/>
      <c r="F51" s="37"/>
      <c r="G51" s="37"/>
      <c r="H51" s="37"/>
      <c r="I51" s="37"/>
      <c r="J51" s="37"/>
      <c r="K51" s="37"/>
      <c r="L51" s="37"/>
      <c r="M51" s="37"/>
      <c r="N51" s="37"/>
      <c r="O51" s="37"/>
      <c r="P51" s="37"/>
      <c r="Q51" s="37"/>
      <c r="R51" s="37"/>
      <c r="S51" s="37"/>
      <c r="T51" s="37"/>
      <c r="U51" s="37"/>
      <c r="V51" s="37"/>
      <c r="W51" s="37"/>
      <c r="X51" s="37"/>
      <c r="Y51" s="37"/>
      <c r="Z51" s="37"/>
      <c r="AA51" s="47" t="str">
        <f>IF(OR(J42=AS48,J42=AS49,J42=AS50,J42=AS51),IF(N52="","↓（返礼品等の製造等を行う者）↓",""),"")</f>
        <v/>
      </c>
      <c r="AB51" s="37"/>
      <c r="AC51" s="37"/>
      <c r="AD51" s="77"/>
      <c r="AE51" s="75"/>
      <c r="AF51" s="75"/>
      <c r="AG51" s="75"/>
      <c r="AH51" s="75"/>
      <c r="AI51" s="75"/>
      <c r="AJ51" s="75"/>
      <c r="AK51" s="75"/>
      <c r="AL51" s="83"/>
      <c r="AM51" s="83"/>
      <c r="AN51" s="83"/>
      <c r="AO51" s="83"/>
      <c r="AP51" s="83"/>
      <c r="AQ51" s="75"/>
      <c r="AR51" s="75"/>
      <c r="AS51" s="245" t="s">
        <v>276</v>
      </c>
      <c r="AT51" s="75"/>
      <c r="AU51" s="75"/>
      <c r="AV51" s="75"/>
      <c r="AW51" s="75"/>
      <c r="AX51" s="70"/>
      <c r="AY51" s="70"/>
      <c r="AZ51" s="70"/>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row>
    <row r="52" spans="1:151" s="7" customFormat="1" ht="19.2" customHeight="1" thickBot="1">
      <c r="A52" s="37"/>
      <c r="B52" s="46"/>
      <c r="C52" s="46"/>
      <c r="D52" s="46"/>
      <c r="E52" s="46"/>
      <c r="F52" s="46"/>
      <c r="G52" s="46"/>
      <c r="H52" s="46"/>
      <c r="I52" s="46"/>
      <c r="J52" s="46"/>
      <c r="K52" s="46"/>
      <c r="L52" s="46"/>
      <c r="M52" s="46"/>
      <c r="N52" s="462" t="str">
        <f>IF(OR(J42=AS48,J42=AS49,J42=AS50,J42=AS51),E4,"")</f>
        <v/>
      </c>
      <c r="O52" s="462"/>
      <c r="P52" s="462"/>
      <c r="Q52" s="462"/>
      <c r="R52" s="462"/>
      <c r="S52" s="462"/>
      <c r="T52" s="462"/>
      <c r="U52" s="462"/>
      <c r="V52" s="462"/>
      <c r="W52" s="462"/>
      <c r="X52" s="462"/>
      <c r="Y52" s="462"/>
      <c r="Z52" s="462"/>
      <c r="AA52" s="462"/>
      <c r="AB52" s="46"/>
      <c r="AC52" s="37"/>
      <c r="AD52" s="77"/>
      <c r="AE52" s="86"/>
      <c r="AF52" s="86"/>
      <c r="AG52" s="86"/>
      <c r="AH52" s="86"/>
      <c r="AI52" s="86"/>
      <c r="AJ52" s="86"/>
      <c r="AK52" s="86"/>
      <c r="AL52" s="86"/>
      <c r="AM52" s="86"/>
      <c r="AN52" s="83"/>
      <c r="AO52" s="83"/>
      <c r="AP52" s="83"/>
      <c r="AQ52" s="75"/>
      <c r="AR52" s="75"/>
      <c r="AS52" s="246" t="s">
        <v>277</v>
      </c>
      <c r="AT52" s="75"/>
      <c r="AU52" s="75"/>
      <c r="AV52" s="75"/>
      <c r="AW52" s="75"/>
      <c r="AX52" s="70"/>
      <c r="AY52" s="70"/>
      <c r="AZ52" s="70"/>
      <c r="BA52" s="75"/>
      <c r="BB52" s="75"/>
      <c r="BC52" s="75"/>
      <c r="BD52" s="75"/>
      <c r="BE52" s="75"/>
      <c r="BF52" s="75"/>
      <c r="BG52" s="75"/>
      <c r="BH52" s="75"/>
      <c r="BI52" s="75"/>
      <c r="BJ52" s="75"/>
      <c r="BK52" s="75"/>
      <c r="BL52" s="75"/>
      <c r="BM52" s="75"/>
      <c r="BN52" s="75"/>
      <c r="BO52" s="75"/>
      <c r="BP52" s="75"/>
      <c r="BQ52" s="75"/>
      <c r="BR52" s="75"/>
      <c r="BS52" s="75"/>
      <c r="BT52" s="75"/>
      <c r="BU52" s="75"/>
      <c r="BV52" s="75"/>
      <c r="BW52" s="75"/>
      <c r="BX52" s="75"/>
      <c r="BY52" s="75"/>
      <c r="BZ52" s="75"/>
      <c r="CA52" s="75"/>
      <c r="CB52" s="75"/>
      <c r="CC52" s="75"/>
      <c r="CD52" s="75"/>
      <c r="CE52" s="75"/>
      <c r="CF52" s="75"/>
      <c r="CG52" s="75"/>
      <c r="CH52" s="75"/>
      <c r="CI52" s="75"/>
      <c r="CJ52" s="75"/>
      <c r="CK52" s="75"/>
      <c r="CL52" s="75"/>
      <c r="CM52" s="75"/>
      <c r="CN52" s="75"/>
      <c r="CO52" s="75"/>
      <c r="CP52" s="75"/>
      <c r="CQ52" s="75"/>
      <c r="CR52" s="75"/>
      <c r="CS52" s="75"/>
      <c r="CT52" s="75"/>
      <c r="CU52" s="75"/>
      <c r="CV52" s="75"/>
      <c r="CW52" s="75"/>
      <c r="CX52" s="75"/>
      <c r="CY52" s="75"/>
      <c r="CZ52" s="75"/>
      <c r="DA52" s="75"/>
      <c r="DB52" s="75"/>
      <c r="DC52" s="75"/>
      <c r="DD52" s="75"/>
      <c r="DE52" s="75"/>
      <c r="DF52" s="75"/>
      <c r="DG52" s="75"/>
      <c r="DH52" s="75"/>
      <c r="DI52" s="75"/>
      <c r="DJ52" s="75"/>
      <c r="DK52" s="75"/>
      <c r="DL52" s="75"/>
      <c r="DM52" s="75"/>
      <c r="DN52" s="75"/>
      <c r="DO52" s="75"/>
      <c r="DP52" s="75"/>
      <c r="DQ52" s="75"/>
      <c r="DR52" s="75"/>
      <c r="DS52" s="75"/>
      <c r="DT52" s="75"/>
      <c r="DU52" s="75"/>
      <c r="DV52" s="75"/>
      <c r="DW52" s="75"/>
      <c r="DX52" s="75"/>
      <c r="DY52" s="75"/>
      <c r="DZ52" s="75"/>
      <c r="EA52" s="75"/>
      <c r="EB52" s="75"/>
      <c r="EC52" s="75"/>
      <c r="ED52" s="75"/>
      <c r="EE52" s="75"/>
      <c r="EF52" s="75"/>
      <c r="EG52" s="75"/>
      <c r="EH52" s="75"/>
      <c r="EI52" s="75"/>
      <c r="EJ52" s="75"/>
      <c r="EK52" s="75"/>
      <c r="EL52" s="75"/>
      <c r="EM52" s="75"/>
      <c r="EN52" s="75"/>
      <c r="EO52" s="75"/>
      <c r="EP52" s="75"/>
      <c r="EQ52" s="75"/>
      <c r="ER52" s="75"/>
      <c r="ES52" s="75"/>
      <c r="ET52" s="75"/>
      <c r="EU52" s="75"/>
    </row>
    <row r="53" spans="1:151" s="7" customFormat="1" ht="19.2">
      <c r="A53" s="37"/>
      <c r="B53" s="46"/>
      <c r="C53" s="46"/>
      <c r="D53" s="46"/>
      <c r="E53" s="46"/>
      <c r="F53" s="46"/>
      <c r="G53" s="46"/>
      <c r="H53" s="46"/>
      <c r="I53" s="46"/>
      <c r="J53" s="46"/>
      <c r="K53" s="46"/>
      <c r="L53" s="46"/>
      <c r="M53" s="46"/>
      <c r="N53" s="39"/>
      <c r="O53" s="39"/>
      <c r="P53" s="39"/>
      <c r="Q53" s="39"/>
      <c r="R53" s="39"/>
      <c r="S53" s="39"/>
      <c r="T53" s="39"/>
      <c r="U53" s="39"/>
      <c r="V53" s="39"/>
      <c r="W53" s="39"/>
      <c r="X53" s="39"/>
      <c r="Y53" s="39"/>
      <c r="Z53" s="39"/>
      <c r="AA53" s="39"/>
      <c r="AB53" s="39"/>
      <c r="AC53" s="37"/>
      <c r="AD53" s="77"/>
      <c r="AE53" s="86"/>
      <c r="AF53" s="86"/>
      <c r="AG53" s="86"/>
      <c r="AH53" s="86"/>
      <c r="AI53" s="86"/>
      <c r="AJ53" s="86"/>
      <c r="AK53" s="86"/>
      <c r="AL53" s="86"/>
      <c r="AM53" s="86"/>
      <c r="AN53" s="83"/>
      <c r="AO53" s="83"/>
      <c r="AP53" s="83"/>
      <c r="AQ53" s="75"/>
      <c r="AR53" s="75"/>
      <c r="AS53" s="247" t="s">
        <v>190</v>
      </c>
      <c r="AT53" s="75"/>
      <c r="AU53" s="75"/>
      <c r="AV53" s="75"/>
      <c r="AW53" s="75"/>
      <c r="AX53" s="70"/>
      <c r="AY53" s="70"/>
      <c r="AZ53" s="70"/>
      <c r="BA53" s="75"/>
      <c r="BB53" s="75"/>
      <c r="BC53" s="75"/>
      <c r="BD53" s="75"/>
      <c r="BE53" s="75"/>
      <c r="BF53" s="75"/>
      <c r="BG53" s="75"/>
      <c r="BH53" s="75"/>
      <c r="BI53" s="75"/>
      <c r="BJ53" s="75"/>
      <c r="BK53" s="75"/>
      <c r="BL53" s="75"/>
      <c r="BM53" s="75"/>
      <c r="BN53" s="75"/>
      <c r="BO53" s="75"/>
      <c r="BP53" s="75"/>
      <c r="BQ53" s="75"/>
      <c r="BR53" s="75"/>
      <c r="BS53" s="75"/>
      <c r="BT53" s="75"/>
      <c r="BU53" s="75"/>
      <c r="BV53" s="75"/>
      <c r="BW53" s="75"/>
      <c r="BX53" s="75"/>
      <c r="BY53" s="75"/>
      <c r="BZ53" s="75"/>
      <c r="CA53" s="75"/>
      <c r="CB53" s="75"/>
      <c r="CC53" s="75"/>
      <c r="CD53" s="75"/>
      <c r="CE53" s="75"/>
      <c r="CF53" s="75"/>
      <c r="CG53" s="75"/>
      <c r="CH53" s="75"/>
      <c r="CI53" s="75"/>
      <c r="CJ53" s="75"/>
      <c r="CK53" s="75"/>
      <c r="CL53" s="75"/>
      <c r="CM53" s="75"/>
      <c r="CN53" s="75"/>
      <c r="CO53" s="75"/>
      <c r="CP53" s="75"/>
      <c r="CQ53" s="75"/>
      <c r="CR53" s="75"/>
      <c r="CS53" s="75"/>
      <c r="CT53" s="75"/>
      <c r="CU53" s="75"/>
      <c r="CV53" s="75"/>
      <c r="CW53" s="75"/>
      <c r="CX53" s="75"/>
      <c r="CY53" s="75"/>
      <c r="CZ53" s="75"/>
      <c r="DA53" s="75"/>
      <c r="DB53" s="75"/>
      <c r="DC53" s="75"/>
      <c r="DD53" s="75"/>
      <c r="DE53" s="75"/>
      <c r="DF53" s="75"/>
      <c r="DG53" s="75"/>
      <c r="DH53" s="75"/>
      <c r="DI53" s="75"/>
      <c r="DJ53" s="75"/>
      <c r="DK53" s="75"/>
      <c r="DL53" s="75"/>
      <c r="DM53" s="75"/>
      <c r="DN53" s="75"/>
      <c r="DO53" s="75"/>
      <c r="DP53" s="75"/>
      <c r="DQ53" s="75"/>
      <c r="DR53" s="75"/>
      <c r="DS53" s="75"/>
      <c r="DT53" s="75"/>
      <c r="DU53" s="75"/>
      <c r="DV53" s="75"/>
      <c r="DW53" s="75"/>
      <c r="DX53" s="75"/>
      <c r="DY53" s="75"/>
      <c r="DZ53" s="75"/>
      <c r="EA53" s="75"/>
      <c r="EB53" s="75"/>
      <c r="EC53" s="75"/>
      <c r="ED53" s="75"/>
      <c r="EE53" s="75"/>
      <c r="EF53" s="75"/>
      <c r="EG53" s="75"/>
      <c r="EH53" s="75"/>
      <c r="EI53" s="75"/>
      <c r="EJ53" s="75"/>
      <c r="EK53" s="75"/>
      <c r="EL53" s="75"/>
      <c r="EM53" s="75"/>
      <c r="EN53" s="75"/>
      <c r="EO53" s="75"/>
      <c r="EP53" s="75"/>
      <c r="EQ53" s="75"/>
      <c r="ER53" s="75"/>
      <c r="ES53" s="75"/>
      <c r="ET53" s="75"/>
      <c r="EU53" s="75"/>
    </row>
    <row r="54" spans="1:151" ht="17.100000000000001" customHeight="1">
      <c r="A54" s="39"/>
      <c r="B54" s="39"/>
      <c r="C54" s="39"/>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78"/>
      <c r="AE54" s="86"/>
      <c r="AF54" s="86"/>
      <c r="AG54" s="86"/>
      <c r="AH54" s="86"/>
      <c r="AI54" s="86"/>
      <c r="AJ54" s="86"/>
      <c r="AK54" s="86"/>
      <c r="AL54" s="86"/>
      <c r="AM54" s="86"/>
      <c r="AN54" s="84"/>
      <c r="AO54" s="84"/>
      <c r="AP54" s="84"/>
      <c r="AQ54" s="72"/>
      <c r="AR54" s="72"/>
      <c r="AS54" s="75"/>
      <c r="AT54" s="72"/>
      <c r="AU54" s="72"/>
      <c r="AV54" s="72"/>
      <c r="AW54" s="72"/>
      <c r="BA54" s="72"/>
      <c r="BB54" s="72"/>
      <c r="BC54" s="72"/>
      <c r="BD54" s="72"/>
      <c r="BE54" s="72"/>
      <c r="BF54" s="72"/>
      <c r="BG54" s="72"/>
      <c r="BH54" s="72"/>
      <c r="BI54" s="72"/>
      <c r="BJ54" s="72"/>
      <c r="BK54" s="72"/>
      <c r="BL54" s="72"/>
      <c r="BM54" s="72"/>
      <c r="BN54" s="72"/>
      <c r="BO54" s="72"/>
      <c r="BP54" s="72"/>
      <c r="BQ54" s="72"/>
      <c r="BR54" s="72"/>
      <c r="BS54" s="72"/>
      <c r="BT54" s="72"/>
      <c r="BU54" s="72"/>
      <c r="BV54" s="72"/>
      <c r="BW54" s="72"/>
      <c r="BX54" s="72"/>
      <c r="BY54" s="72"/>
      <c r="BZ54" s="72"/>
      <c r="CA54" s="72"/>
      <c r="CB54" s="72"/>
      <c r="CC54" s="72"/>
      <c r="CD54" s="72"/>
      <c r="CE54" s="72"/>
      <c r="CF54" s="72"/>
      <c r="CG54" s="72"/>
      <c r="CH54" s="72"/>
      <c r="CI54" s="72"/>
      <c r="CJ54" s="72"/>
      <c r="CK54" s="72"/>
      <c r="CL54" s="72"/>
      <c r="CM54" s="72"/>
      <c r="CN54" s="72"/>
      <c r="CO54" s="72"/>
      <c r="CP54" s="72"/>
      <c r="CQ54" s="72"/>
      <c r="CR54" s="72"/>
      <c r="CS54" s="72"/>
      <c r="CT54" s="72"/>
      <c r="CU54" s="72"/>
      <c r="CV54" s="72"/>
      <c r="CW54" s="72"/>
      <c r="CX54" s="72"/>
      <c r="CY54" s="72"/>
      <c r="CZ54" s="72"/>
      <c r="DA54" s="72"/>
      <c r="DB54" s="72"/>
      <c r="DC54" s="72"/>
      <c r="DD54" s="72"/>
      <c r="DE54" s="72"/>
      <c r="DF54" s="72"/>
      <c r="DG54" s="72"/>
      <c r="DH54" s="72"/>
      <c r="DI54" s="72"/>
      <c r="DJ54" s="72"/>
      <c r="DK54" s="72"/>
      <c r="DL54" s="72"/>
      <c r="DM54" s="72"/>
      <c r="DN54" s="72"/>
      <c r="DO54" s="72"/>
      <c r="DP54" s="72"/>
      <c r="DQ54" s="72"/>
      <c r="DR54" s="72"/>
      <c r="DS54" s="72"/>
      <c r="DT54" s="72"/>
      <c r="DU54" s="72"/>
      <c r="DV54" s="72"/>
      <c r="DW54" s="72"/>
      <c r="DX54" s="72"/>
      <c r="DY54" s="72"/>
      <c r="DZ54" s="72"/>
      <c r="EA54" s="72"/>
      <c r="EB54" s="72"/>
      <c r="EC54" s="72"/>
      <c r="ED54" s="72"/>
      <c r="EE54" s="72"/>
      <c r="EF54" s="72"/>
      <c r="EG54" s="72"/>
      <c r="EH54" s="72"/>
      <c r="EI54" s="72"/>
      <c r="EJ54" s="72"/>
      <c r="EK54" s="72"/>
      <c r="EL54" s="72"/>
      <c r="EM54" s="72"/>
      <c r="EN54" s="72"/>
      <c r="EO54" s="72"/>
      <c r="EP54" s="72"/>
      <c r="EQ54" s="72"/>
      <c r="ER54" s="72"/>
      <c r="ES54" s="72"/>
      <c r="ET54" s="72"/>
      <c r="EU54" s="72"/>
    </row>
    <row r="55" spans="1:151" s="6" customFormat="1" ht="19.2">
      <c r="A55" s="40"/>
      <c r="B55" s="40"/>
      <c r="C55" s="463" t="str">
        <f>IF(OR(J42=AS48,J42=AS49,J42=AS50,J42=AS51),IF(E7="","（返礼品等の名称）",E7),"")</f>
        <v/>
      </c>
      <c r="D55" s="463"/>
      <c r="E55" s="463"/>
      <c r="F55" s="463"/>
      <c r="G55" s="463"/>
      <c r="H55" s="463"/>
      <c r="I55" s="463"/>
      <c r="J55" s="463"/>
      <c r="K55" s="463"/>
      <c r="L55" s="463"/>
      <c r="M55" s="463"/>
      <c r="N55" s="463"/>
      <c r="O55" s="463"/>
      <c r="P55" s="463"/>
      <c r="Q55" s="463"/>
      <c r="R55" s="463"/>
      <c r="S55" s="463"/>
      <c r="T55" s="463"/>
      <c r="U55" s="463"/>
      <c r="V55" s="463"/>
      <c r="W55" s="463"/>
      <c r="X55" s="463"/>
      <c r="Y55" s="463"/>
      <c r="Z55" s="463"/>
      <c r="AA55" s="463"/>
      <c r="AB55" s="40"/>
      <c r="AC55" s="40"/>
      <c r="AD55" s="79"/>
      <c r="AE55" s="86"/>
      <c r="AF55" s="86"/>
      <c r="AG55" s="86"/>
      <c r="AH55" s="86"/>
      <c r="AI55" s="86"/>
      <c r="AJ55" s="86"/>
      <c r="AK55" s="86"/>
      <c r="AL55" s="86"/>
      <c r="AM55" s="86"/>
      <c r="AN55" s="85"/>
      <c r="AO55" s="85"/>
      <c r="AP55" s="85"/>
      <c r="AQ55" s="76"/>
      <c r="AR55" s="76"/>
      <c r="AS55" s="72"/>
      <c r="AT55" s="76"/>
      <c r="AU55" s="76"/>
      <c r="AV55" s="76"/>
      <c r="AW55" s="76"/>
      <c r="AX55" s="71"/>
      <c r="AY55" s="71"/>
      <c r="AZ55" s="71"/>
      <c r="BA55" s="76"/>
      <c r="BB55" s="76"/>
      <c r="BC55" s="76"/>
      <c r="BD55" s="76"/>
      <c r="BE55" s="76"/>
      <c r="BF55" s="76"/>
      <c r="BG55" s="76"/>
      <c r="BH55" s="76"/>
      <c r="BI55" s="76"/>
      <c r="BJ55" s="76"/>
      <c r="BK55" s="76"/>
      <c r="BL55" s="76"/>
      <c r="BM55" s="76"/>
      <c r="BN55" s="76"/>
      <c r="BO55" s="76"/>
      <c r="BP55" s="76"/>
      <c r="BQ55" s="76"/>
      <c r="BR55" s="76"/>
      <c r="BS55" s="76"/>
      <c r="BT55" s="76"/>
      <c r="BU55" s="76"/>
      <c r="BV55" s="76"/>
      <c r="BW55" s="76"/>
      <c r="BX55" s="76"/>
      <c r="BY55" s="76"/>
      <c r="BZ55" s="76"/>
      <c r="CA55" s="76"/>
      <c r="CB55" s="76"/>
      <c r="CC55" s="76"/>
      <c r="CD55" s="76"/>
      <c r="CE55" s="76"/>
      <c r="CF55" s="76"/>
      <c r="CG55" s="76"/>
      <c r="CH55" s="76"/>
      <c r="CI55" s="76"/>
      <c r="CJ55" s="76"/>
      <c r="CK55" s="76"/>
      <c r="CL55" s="76"/>
      <c r="CM55" s="76"/>
      <c r="CN55" s="76"/>
      <c r="CO55" s="76"/>
      <c r="CP55" s="76"/>
      <c r="CQ55" s="76"/>
      <c r="CR55" s="76"/>
      <c r="CS55" s="76"/>
      <c r="CT55" s="76"/>
      <c r="CU55" s="76"/>
      <c r="CV55" s="76"/>
      <c r="CW55" s="76"/>
      <c r="CX55" s="76"/>
      <c r="CY55" s="76"/>
      <c r="CZ55" s="76"/>
      <c r="DA55" s="76"/>
      <c r="DB55" s="76"/>
      <c r="DC55" s="76"/>
      <c r="DD55" s="76"/>
      <c r="DE55" s="76"/>
      <c r="DF55" s="76"/>
      <c r="DG55" s="76"/>
      <c r="DH55" s="76"/>
      <c r="DI55" s="76"/>
      <c r="DJ55" s="76"/>
      <c r="DK55" s="76"/>
      <c r="DL55" s="76"/>
      <c r="DM55" s="76"/>
      <c r="DN55" s="76"/>
      <c r="DO55" s="76"/>
      <c r="DP55" s="76"/>
      <c r="DQ55" s="76"/>
      <c r="DR55" s="76"/>
      <c r="DS55" s="76"/>
      <c r="DT55" s="76"/>
      <c r="DU55" s="76"/>
      <c r="DV55" s="76"/>
      <c r="DW55" s="76"/>
      <c r="DX55" s="76"/>
      <c r="DY55" s="76"/>
      <c r="DZ55" s="76"/>
      <c r="EA55" s="76"/>
      <c r="EB55" s="76"/>
      <c r="EC55" s="76"/>
      <c r="ED55" s="76"/>
      <c r="EE55" s="76"/>
      <c r="EF55" s="76"/>
      <c r="EG55" s="76"/>
      <c r="EH55" s="76"/>
      <c r="EI55" s="76"/>
      <c r="EJ55" s="76"/>
      <c r="EK55" s="76"/>
      <c r="EL55" s="76"/>
      <c r="EM55" s="76"/>
      <c r="EN55" s="76"/>
      <c r="EO55" s="76"/>
      <c r="EP55" s="76"/>
      <c r="EQ55" s="76"/>
      <c r="ER55" s="76"/>
      <c r="ES55" s="76"/>
      <c r="ET55" s="76"/>
      <c r="EU55" s="76"/>
    </row>
    <row r="56" spans="1:151" s="6" customFormat="1" ht="19.2">
      <c r="A56" s="40"/>
      <c r="B56" s="40"/>
      <c r="C56" s="95" t="str">
        <f>IF(OR(J42=AS48,J42=AS49,J42=AS50,J42=AS51),"については、小美玉市の区域内における工程により、当該返礼品等の価値の","")</f>
        <v/>
      </c>
      <c r="E56" s="95"/>
      <c r="F56" s="95"/>
      <c r="G56" s="95"/>
      <c r="H56" s="42"/>
      <c r="I56" s="42"/>
      <c r="J56" s="42"/>
      <c r="K56" s="42"/>
      <c r="L56" s="42"/>
      <c r="M56" s="42"/>
      <c r="N56" s="42"/>
      <c r="O56" s="42"/>
      <c r="P56" s="42"/>
      <c r="Q56" s="42"/>
      <c r="R56" s="42"/>
      <c r="S56" s="42"/>
      <c r="T56" s="42"/>
      <c r="U56" s="42"/>
      <c r="V56" s="42"/>
      <c r="W56" s="42"/>
      <c r="X56" s="42"/>
      <c r="Y56" s="42"/>
      <c r="Z56" s="42"/>
      <c r="AA56" s="42"/>
      <c r="AB56" s="40"/>
      <c r="AC56" s="40"/>
      <c r="AD56" s="79"/>
      <c r="AE56" s="86"/>
      <c r="AF56" s="86"/>
      <c r="AG56" s="86"/>
      <c r="AH56" s="86"/>
      <c r="AI56" s="86"/>
      <c r="AJ56" s="86"/>
      <c r="AK56" s="86"/>
      <c r="AL56" s="86"/>
      <c r="AM56" s="86"/>
      <c r="AN56" s="85"/>
      <c r="AO56" s="85"/>
      <c r="AP56" s="85"/>
      <c r="AQ56" s="76"/>
      <c r="AR56" s="76"/>
      <c r="AS56" s="76"/>
      <c r="AT56" s="76"/>
      <c r="AU56" s="76"/>
      <c r="AV56" s="76"/>
      <c r="AW56" s="76"/>
      <c r="AX56" s="71"/>
      <c r="AY56" s="71"/>
      <c r="AZ56" s="71"/>
      <c r="BA56" s="76"/>
      <c r="BB56" s="76"/>
      <c r="BC56" s="76"/>
      <c r="BD56" s="76"/>
      <c r="BE56" s="76"/>
      <c r="BF56" s="76"/>
      <c r="BG56" s="76"/>
      <c r="BH56" s="76"/>
      <c r="BI56" s="76"/>
      <c r="BJ56" s="76"/>
      <c r="BK56" s="76"/>
      <c r="BL56" s="76"/>
      <c r="BM56" s="76"/>
      <c r="BN56" s="76"/>
      <c r="BO56" s="76"/>
      <c r="BP56" s="76"/>
      <c r="BQ56" s="76"/>
      <c r="BR56" s="76"/>
      <c r="BS56" s="76"/>
      <c r="BT56" s="76"/>
      <c r="BU56" s="76"/>
      <c r="BV56" s="76"/>
      <c r="BW56" s="76"/>
      <c r="BX56" s="76"/>
      <c r="BY56" s="76"/>
      <c r="BZ56" s="76"/>
      <c r="CA56" s="76"/>
      <c r="CB56" s="76"/>
      <c r="CC56" s="76"/>
      <c r="CD56" s="76"/>
      <c r="CE56" s="76"/>
      <c r="CF56" s="76"/>
      <c r="CG56" s="76"/>
      <c r="CH56" s="76"/>
      <c r="CI56" s="76"/>
      <c r="CJ56" s="76"/>
      <c r="CK56" s="76"/>
      <c r="CL56" s="76"/>
      <c r="CM56" s="76"/>
      <c r="CN56" s="76"/>
      <c r="CO56" s="76"/>
      <c r="CP56" s="76"/>
      <c r="CQ56" s="76"/>
      <c r="CR56" s="76"/>
      <c r="CS56" s="76"/>
      <c r="CT56" s="76"/>
      <c r="CU56" s="76"/>
      <c r="CV56" s="76"/>
      <c r="CW56" s="76"/>
      <c r="CX56" s="76"/>
      <c r="CY56" s="76"/>
      <c r="CZ56" s="76"/>
      <c r="DA56" s="76"/>
      <c r="DB56" s="76"/>
      <c r="DC56" s="76"/>
      <c r="DD56" s="76"/>
      <c r="DE56" s="76"/>
      <c r="DF56" s="76"/>
      <c r="DG56" s="76"/>
      <c r="DH56" s="76"/>
      <c r="DI56" s="76"/>
      <c r="DJ56" s="76"/>
      <c r="DK56" s="76"/>
      <c r="DL56" s="76"/>
      <c r="DM56" s="76"/>
      <c r="DN56" s="76"/>
      <c r="DO56" s="76"/>
      <c r="DP56" s="76"/>
      <c r="DQ56" s="76"/>
      <c r="DR56" s="76"/>
      <c r="DS56" s="76"/>
      <c r="DT56" s="76"/>
      <c r="DU56" s="76"/>
      <c r="DV56" s="76"/>
      <c r="DW56" s="76"/>
      <c r="DX56" s="76"/>
      <c r="DY56" s="76"/>
      <c r="DZ56" s="76"/>
      <c r="EA56" s="76"/>
      <c r="EB56" s="76"/>
      <c r="EC56" s="76"/>
      <c r="ED56" s="76"/>
      <c r="EE56" s="76"/>
      <c r="EF56" s="76"/>
      <c r="EG56" s="76"/>
      <c r="EH56" s="76"/>
      <c r="EI56" s="76"/>
      <c r="EJ56" s="76"/>
      <c r="EK56" s="76"/>
      <c r="EL56" s="76"/>
      <c r="EM56" s="76"/>
      <c r="EN56" s="76"/>
      <c r="EO56" s="76"/>
      <c r="EP56" s="76"/>
      <c r="EQ56" s="76"/>
      <c r="ER56" s="76"/>
      <c r="ES56" s="76"/>
      <c r="ET56" s="76"/>
      <c r="EU56" s="76"/>
    </row>
    <row r="57" spans="1:151" s="6" customFormat="1" ht="19.2">
      <c r="A57" s="40"/>
      <c r="B57" s="40"/>
      <c r="C57" s="464" t="str">
        <f>IFERROR((IF(OR(J42=AS48,J42=AS49,J42=AS50,J42=AS51),(V62-V64)/V62,"")),"%")</f>
        <v/>
      </c>
      <c r="D57" s="464"/>
      <c r="E57" s="464"/>
      <c r="F57" s="464"/>
      <c r="G57" s="464"/>
      <c r="H57" s="95" t="str">
        <f>IF(OR(J42=AS48,J42=AS49,J42=AS50,J42=AS51),"が生じていることを証明します。","")</f>
        <v/>
      </c>
      <c r="I57" s="42"/>
      <c r="J57" s="42"/>
      <c r="K57" s="42"/>
      <c r="L57" s="42"/>
      <c r="M57" s="42"/>
      <c r="N57" s="42"/>
      <c r="O57" s="42"/>
      <c r="P57" s="42"/>
      <c r="Q57" s="42"/>
      <c r="R57" s="42"/>
      <c r="S57" s="42"/>
      <c r="T57" s="42"/>
      <c r="U57" s="42"/>
      <c r="V57" s="42"/>
      <c r="W57" s="42"/>
      <c r="X57" s="42"/>
      <c r="Y57" s="42"/>
      <c r="Z57" s="42"/>
      <c r="AA57" s="42"/>
      <c r="AB57" s="40"/>
      <c r="AC57" s="40"/>
      <c r="AD57" s="79"/>
      <c r="AE57" s="86"/>
      <c r="AF57" s="86"/>
      <c r="AG57" s="86"/>
      <c r="AH57" s="86"/>
      <c r="AI57" s="86"/>
      <c r="AJ57" s="86"/>
      <c r="AK57" s="86"/>
      <c r="AL57" s="86"/>
      <c r="AM57" s="86"/>
      <c r="AN57" s="85"/>
      <c r="AO57" s="85"/>
      <c r="AP57" s="85"/>
      <c r="AQ57" s="76"/>
      <c r="AR57" s="76"/>
      <c r="AS57" s="76"/>
      <c r="AT57" s="76"/>
      <c r="AU57" s="76"/>
      <c r="AV57" s="76"/>
      <c r="AW57" s="76"/>
      <c r="AX57" s="71"/>
      <c r="AY57" s="71"/>
      <c r="AZ57" s="71"/>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c r="DE57" s="76"/>
      <c r="DF57" s="76"/>
      <c r="DG57" s="76"/>
      <c r="DH57" s="76"/>
      <c r="DI57" s="76"/>
      <c r="DJ57" s="76"/>
      <c r="DK57" s="76"/>
      <c r="DL57" s="76"/>
      <c r="DM57" s="76"/>
      <c r="DN57" s="76"/>
      <c r="DO57" s="76"/>
      <c r="DP57" s="76"/>
      <c r="DQ57" s="76"/>
      <c r="DR57" s="76"/>
      <c r="DS57" s="76"/>
      <c r="DT57" s="76"/>
      <c r="DU57" s="76"/>
      <c r="DV57" s="76"/>
      <c r="DW57" s="76"/>
      <c r="DX57" s="76"/>
      <c r="DY57" s="76"/>
      <c r="DZ57" s="76"/>
      <c r="EA57" s="76"/>
      <c r="EB57" s="76"/>
      <c r="EC57" s="76"/>
      <c r="ED57" s="76"/>
      <c r="EE57" s="76"/>
      <c r="EF57" s="76"/>
      <c r="EG57" s="76"/>
      <c r="EH57" s="76"/>
      <c r="EI57" s="76"/>
      <c r="EJ57" s="76"/>
      <c r="EK57" s="76"/>
      <c r="EL57" s="76"/>
      <c r="EM57" s="76"/>
      <c r="EN57" s="76"/>
      <c r="EO57" s="76"/>
      <c r="EP57" s="76"/>
      <c r="EQ57" s="76"/>
      <c r="ER57" s="76"/>
      <c r="ES57" s="76"/>
      <c r="ET57" s="76"/>
      <c r="EU57" s="76"/>
    </row>
    <row r="58" spans="1:151" s="6" customFormat="1" ht="19.2">
      <c r="A58" s="40"/>
      <c r="B58" s="40"/>
      <c r="C58" s="95" t="str">
        <f>IF(OR(J42=AS48,J42=AS49,J42=AS50,J42=AS51),"上記については、以下の算出方法（該当する算出方法に☑）により算出しています。","")</f>
        <v/>
      </c>
      <c r="E58" s="95"/>
      <c r="F58" s="95"/>
      <c r="G58" s="95"/>
      <c r="H58" s="42"/>
      <c r="I58" s="42"/>
      <c r="J58" s="42"/>
      <c r="K58" s="42"/>
      <c r="L58" s="42"/>
      <c r="M58" s="42"/>
      <c r="N58" s="42"/>
      <c r="O58" s="42"/>
      <c r="P58" s="42"/>
      <c r="Q58" s="42"/>
      <c r="R58" s="42"/>
      <c r="S58" s="42"/>
      <c r="T58" s="42"/>
      <c r="U58" s="42"/>
      <c r="V58" s="42"/>
      <c r="W58" s="42"/>
      <c r="X58" s="42"/>
      <c r="Y58" s="42"/>
      <c r="Z58" s="42"/>
      <c r="AA58" s="42"/>
      <c r="AB58" s="40"/>
      <c r="AC58" s="40"/>
      <c r="AD58" s="79"/>
      <c r="AE58" s="86"/>
      <c r="AF58" s="86"/>
      <c r="AG58" s="86"/>
      <c r="AH58" s="86"/>
      <c r="AI58" s="86"/>
      <c r="AJ58" s="86"/>
      <c r="AK58" s="86"/>
      <c r="AL58" s="86"/>
      <c r="AM58" s="86"/>
      <c r="AN58" s="76"/>
      <c r="AO58" s="76"/>
      <c r="AP58" s="76"/>
      <c r="AQ58" s="76"/>
      <c r="AR58" s="76"/>
      <c r="AS58" s="76"/>
      <c r="AT58" s="76"/>
      <c r="AU58" s="76"/>
      <c r="AV58" s="76"/>
      <c r="AW58" s="76"/>
      <c r="AX58" s="71"/>
      <c r="AY58" s="71"/>
      <c r="AZ58" s="71"/>
      <c r="BA58" s="76"/>
      <c r="BB58" s="76"/>
      <c r="BC58" s="76"/>
      <c r="BD58" s="76"/>
      <c r="BE58" s="76"/>
      <c r="BF58" s="76"/>
      <c r="BG58" s="76"/>
      <c r="BH58" s="76"/>
      <c r="BI58" s="76"/>
      <c r="BJ58" s="76"/>
      <c r="BK58" s="76"/>
      <c r="BL58" s="76"/>
      <c r="BM58" s="76"/>
      <c r="BN58" s="76"/>
      <c r="BO58" s="76"/>
      <c r="BP58" s="76"/>
      <c r="BQ58" s="76"/>
      <c r="BR58" s="76"/>
      <c r="BS58" s="76"/>
      <c r="BT58" s="76"/>
      <c r="BU58" s="76"/>
      <c r="BV58" s="76"/>
      <c r="BW58" s="76"/>
      <c r="BX58" s="76"/>
      <c r="BY58" s="76"/>
      <c r="BZ58" s="76"/>
      <c r="CA58" s="76"/>
      <c r="CB58" s="76"/>
      <c r="CC58" s="76"/>
      <c r="CD58" s="76"/>
      <c r="CE58" s="76"/>
      <c r="CF58" s="76"/>
      <c r="CG58" s="76"/>
      <c r="CH58" s="76"/>
      <c r="CI58" s="76"/>
      <c r="CJ58" s="76"/>
      <c r="CK58" s="76"/>
      <c r="CL58" s="76"/>
      <c r="CM58" s="76"/>
      <c r="CN58" s="76"/>
      <c r="CO58" s="76"/>
      <c r="CP58" s="76"/>
      <c r="CQ58" s="76"/>
      <c r="CR58" s="76"/>
      <c r="CS58" s="76"/>
      <c r="CT58" s="76"/>
      <c r="CU58" s="76"/>
      <c r="CV58" s="76"/>
      <c r="CW58" s="76"/>
      <c r="CX58" s="76"/>
      <c r="CY58" s="76"/>
      <c r="CZ58" s="76"/>
      <c r="DA58" s="76"/>
      <c r="DB58" s="76"/>
      <c r="DC58" s="76"/>
      <c r="DD58" s="76"/>
      <c r="DE58" s="76"/>
      <c r="DF58" s="76"/>
      <c r="DG58" s="76"/>
      <c r="DH58" s="76"/>
      <c r="DI58" s="76"/>
      <c r="DJ58" s="76"/>
      <c r="DK58" s="76"/>
      <c r="DL58" s="76"/>
      <c r="DM58" s="76"/>
      <c r="DN58" s="76"/>
      <c r="DO58" s="76"/>
      <c r="DP58" s="76"/>
      <c r="DQ58" s="76"/>
      <c r="DR58" s="76"/>
      <c r="DS58" s="76"/>
      <c r="DT58" s="76"/>
      <c r="DU58" s="76"/>
      <c r="DV58" s="76"/>
      <c r="DW58" s="76"/>
      <c r="DX58" s="76"/>
      <c r="DY58" s="76"/>
      <c r="DZ58" s="76"/>
      <c r="EA58" s="76"/>
      <c r="EB58" s="76"/>
      <c r="EC58" s="76"/>
      <c r="ED58" s="76"/>
      <c r="EE58" s="76"/>
      <c r="EF58" s="76"/>
      <c r="EG58" s="76"/>
      <c r="EH58" s="76"/>
      <c r="EI58" s="76"/>
      <c r="EJ58" s="76"/>
      <c r="EK58" s="76"/>
      <c r="EL58" s="76"/>
      <c r="EM58" s="76"/>
      <c r="EN58" s="76"/>
      <c r="EO58" s="76"/>
      <c r="EP58" s="76"/>
      <c r="EQ58" s="76"/>
      <c r="ER58" s="76"/>
      <c r="ES58" s="76"/>
      <c r="ET58" s="76"/>
      <c r="EU58" s="76"/>
    </row>
    <row r="59" spans="1:151" ht="16.8" customHeight="1">
      <c r="A59" s="39"/>
      <c r="B59" s="39"/>
      <c r="C59" s="39"/>
      <c r="D59" s="39"/>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78"/>
      <c r="AE59" s="72"/>
      <c r="AF59" s="72"/>
      <c r="AG59" s="72"/>
      <c r="AH59" s="72"/>
      <c r="AI59" s="72"/>
      <c r="AJ59" s="72"/>
      <c r="AK59" s="72"/>
      <c r="AL59" s="72"/>
      <c r="AM59" s="72"/>
      <c r="AN59" s="72"/>
      <c r="AO59" s="72"/>
      <c r="AP59" s="72"/>
      <c r="AQ59" s="72"/>
      <c r="AR59" s="72"/>
      <c r="AS59" s="76"/>
      <c r="AT59" s="72"/>
      <c r="AU59" s="72"/>
      <c r="AV59" s="72"/>
      <c r="AW59" s="72"/>
      <c r="BA59" s="72"/>
      <c r="BB59" s="72"/>
      <c r="BC59" s="72"/>
      <c r="BD59" s="72"/>
      <c r="BE59" s="72"/>
      <c r="BF59" s="72"/>
      <c r="BG59" s="72"/>
      <c r="BH59" s="72"/>
      <c r="BI59" s="72"/>
      <c r="BJ59" s="72"/>
      <c r="BK59" s="72"/>
      <c r="BL59" s="72"/>
      <c r="BM59" s="72"/>
      <c r="BN59" s="72"/>
      <c r="BO59" s="72"/>
      <c r="BP59" s="72"/>
      <c r="BQ59" s="72"/>
      <c r="BR59" s="72"/>
      <c r="BS59" s="72"/>
      <c r="BT59" s="72"/>
      <c r="BU59" s="72"/>
      <c r="BV59" s="72"/>
      <c r="BW59" s="72"/>
      <c r="BX59" s="72"/>
      <c r="BY59" s="72"/>
      <c r="BZ59" s="72"/>
      <c r="CA59" s="72"/>
      <c r="CB59" s="72"/>
      <c r="CC59" s="72"/>
      <c r="CD59" s="72"/>
      <c r="CE59" s="72"/>
      <c r="CF59" s="72"/>
      <c r="CG59" s="72"/>
      <c r="CH59" s="72"/>
      <c r="CI59" s="72"/>
      <c r="CJ59" s="72"/>
      <c r="CK59" s="72"/>
      <c r="CL59" s="72"/>
      <c r="CM59" s="72"/>
      <c r="CN59" s="72"/>
      <c r="CO59" s="72"/>
      <c r="CP59" s="72"/>
      <c r="CQ59" s="72"/>
      <c r="CR59" s="72"/>
      <c r="CS59" s="72"/>
      <c r="CT59" s="72"/>
      <c r="CU59" s="72"/>
      <c r="CV59" s="72"/>
      <c r="CW59" s="72"/>
      <c r="CX59" s="72"/>
      <c r="CY59" s="72"/>
      <c r="CZ59" s="72"/>
      <c r="DA59" s="72"/>
      <c r="DB59" s="72"/>
      <c r="DC59" s="72"/>
      <c r="DD59" s="72"/>
      <c r="DE59" s="72"/>
      <c r="DF59" s="72"/>
      <c r="DG59" s="72"/>
      <c r="DH59" s="72"/>
      <c r="DI59" s="72"/>
      <c r="DJ59" s="72"/>
      <c r="DK59" s="72"/>
      <c r="DL59" s="72"/>
      <c r="DM59" s="72"/>
      <c r="DN59" s="72"/>
      <c r="DO59" s="72"/>
      <c r="DP59" s="72"/>
      <c r="DQ59" s="72"/>
      <c r="DR59" s="72"/>
      <c r="DS59" s="72"/>
      <c r="DT59" s="72"/>
      <c r="DU59" s="72"/>
      <c r="DV59" s="72"/>
      <c r="DW59" s="72"/>
      <c r="DX59" s="72"/>
      <c r="DY59" s="72"/>
      <c r="DZ59" s="72"/>
      <c r="EA59" s="72"/>
      <c r="EB59" s="72"/>
      <c r="EC59" s="72"/>
      <c r="ED59" s="72"/>
      <c r="EE59" s="72"/>
      <c r="EF59" s="72"/>
      <c r="EG59" s="72"/>
      <c r="EH59" s="72"/>
      <c r="EI59" s="72"/>
      <c r="EJ59" s="72"/>
      <c r="EK59" s="72"/>
      <c r="EL59" s="72"/>
      <c r="EM59" s="72"/>
      <c r="EN59" s="72"/>
      <c r="EO59" s="72"/>
      <c r="EP59" s="72"/>
      <c r="EQ59" s="72"/>
      <c r="ER59" s="72"/>
      <c r="ES59" s="72"/>
      <c r="ET59" s="72"/>
      <c r="EU59" s="72"/>
    </row>
    <row r="60" spans="1:151" s="6" customFormat="1" ht="19.2">
      <c r="A60" s="40"/>
      <c r="B60" s="40"/>
      <c r="C60" s="40"/>
      <c r="D60" s="40" t="str">
        <f>IF(V64="","","✓")</f>
        <v/>
      </c>
      <c r="E60" s="455" t="str">
        <f>IF(OR(J42=AS48,J42=AS49,J42=AS50,J42=AS51),"総務大臣が定める標準的な算出方法","")</f>
        <v/>
      </c>
      <c r="F60" s="455"/>
      <c r="G60" s="455"/>
      <c r="H60" s="455"/>
      <c r="I60" s="455"/>
      <c r="J60" s="455"/>
      <c r="K60" s="455"/>
      <c r="L60" s="455"/>
      <c r="M60" s="455"/>
      <c r="N60" s="455"/>
      <c r="O60" s="455"/>
      <c r="P60" s="455"/>
      <c r="Q60" s="455"/>
      <c r="R60" s="455"/>
      <c r="S60" s="455"/>
      <c r="T60" s="455"/>
      <c r="U60" s="455"/>
      <c r="V60" s="455"/>
      <c r="W60" s="455"/>
      <c r="X60" s="455"/>
      <c r="Y60" s="455"/>
      <c r="Z60" s="455"/>
      <c r="AA60" s="455"/>
      <c r="AB60" s="40"/>
      <c r="AC60" s="40"/>
      <c r="AD60" s="79"/>
      <c r="AE60" s="76"/>
      <c r="AF60" s="76"/>
      <c r="AG60" s="76"/>
      <c r="AH60" s="76"/>
      <c r="AI60" s="76"/>
      <c r="AJ60" s="76"/>
      <c r="AK60" s="76"/>
      <c r="AL60" s="76"/>
      <c r="AM60" s="76"/>
      <c r="AN60" s="76"/>
      <c r="AO60" s="76"/>
      <c r="AP60" s="76"/>
      <c r="AQ60" s="76"/>
      <c r="AR60" s="76"/>
      <c r="AS60" s="72"/>
      <c r="AT60" s="76"/>
      <c r="AU60" s="76"/>
      <c r="AV60" s="76"/>
      <c r="AW60" s="76"/>
      <c r="AX60" s="71"/>
      <c r="AY60" s="71"/>
      <c r="AZ60" s="71"/>
      <c r="BA60" s="76"/>
      <c r="BB60" s="76"/>
      <c r="BC60" s="76"/>
      <c r="BD60" s="76"/>
      <c r="BE60" s="76"/>
      <c r="BF60" s="76"/>
      <c r="BG60" s="76"/>
      <c r="BH60" s="76"/>
      <c r="BI60" s="76"/>
      <c r="BJ60" s="76"/>
      <c r="BK60" s="76"/>
      <c r="BL60" s="76"/>
      <c r="BM60" s="76"/>
      <c r="BN60" s="76"/>
      <c r="BO60" s="76"/>
      <c r="BP60" s="76"/>
      <c r="BQ60" s="76"/>
      <c r="BR60" s="76"/>
      <c r="BS60" s="76"/>
      <c r="BT60" s="76"/>
      <c r="BU60" s="76"/>
      <c r="BV60" s="76"/>
      <c r="BW60" s="76"/>
      <c r="BX60" s="76"/>
      <c r="BY60" s="76"/>
      <c r="BZ60" s="76"/>
      <c r="CA60" s="76"/>
      <c r="CB60" s="76"/>
      <c r="CC60" s="76"/>
      <c r="CD60" s="76"/>
      <c r="CE60" s="76"/>
      <c r="CF60" s="76"/>
      <c r="CG60" s="76"/>
      <c r="CH60" s="76"/>
      <c r="CI60" s="76"/>
      <c r="CJ60" s="76"/>
      <c r="CK60" s="76"/>
      <c r="CL60" s="76"/>
      <c r="CM60" s="76"/>
      <c r="CN60" s="76"/>
      <c r="CO60" s="76"/>
      <c r="CP60" s="76"/>
      <c r="CQ60" s="76"/>
      <c r="CR60" s="76"/>
      <c r="CS60" s="76"/>
      <c r="CT60" s="76"/>
      <c r="CU60" s="76"/>
      <c r="CV60" s="76"/>
      <c r="CW60" s="76"/>
      <c r="CX60" s="76"/>
      <c r="CY60" s="76"/>
      <c r="CZ60" s="76"/>
      <c r="DA60" s="76"/>
      <c r="DB60" s="76"/>
      <c r="DC60" s="76"/>
      <c r="DD60" s="76"/>
      <c r="DE60" s="76"/>
      <c r="DF60" s="76"/>
      <c r="DG60" s="76"/>
      <c r="DH60" s="76"/>
      <c r="DI60" s="76"/>
      <c r="DJ60" s="76"/>
      <c r="DK60" s="76"/>
      <c r="DL60" s="76"/>
      <c r="DM60" s="76"/>
      <c r="DN60" s="76"/>
      <c r="DO60" s="76"/>
      <c r="DP60" s="76"/>
      <c r="DQ60" s="76"/>
      <c r="DR60" s="76"/>
      <c r="DS60" s="76"/>
      <c r="DT60" s="76"/>
      <c r="DU60" s="76"/>
      <c r="DV60" s="76"/>
      <c r="DW60" s="76"/>
      <c r="DX60" s="76"/>
      <c r="DY60" s="76"/>
      <c r="DZ60" s="76"/>
      <c r="EA60" s="76"/>
      <c r="EB60" s="76"/>
      <c r="EC60" s="76"/>
      <c r="ED60" s="76"/>
      <c r="EE60" s="76"/>
      <c r="EF60" s="76"/>
      <c r="EG60" s="76"/>
      <c r="EH60" s="76"/>
      <c r="EI60" s="76"/>
      <c r="EJ60" s="76"/>
      <c r="EK60" s="76"/>
      <c r="EL60" s="76"/>
      <c r="EM60" s="76"/>
      <c r="EN60" s="76"/>
      <c r="EO60" s="76"/>
      <c r="EP60" s="76"/>
      <c r="EQ60" s="76"/>
      <c r="ER60" s="76"/>
      <c r="ES60" s="76"/>
      <c r="ET60" s="76"/>
      <c r="EU60" s="76"/>
    </row>
    <row r="61" spans="1:151" s="6" customFormat="1" ht="17.100000000000001" customHeight="1">
      <c r="A61" s="40"/>
      <c r="B61" s="40"/>
      <c r="C61" s="40"/>
      <c r="D61" s="40"/>
      <c r="E61" s="455" t="str">
        <f>IF(OR(J42=AS48,J42=AS49,J42=AS50,J42=AS51),"※標準的な算出方法における算出基礎は以下のとおり。","")</f>
        <v/>
      </c>
      <c r="F61" s="455"/>
      <c r="G61" s="455"/>
      <c r="H61" s="455"/>
      <c r="I61" s="455"/>
      <c r="J61" s="455"/>
      <c r="K61" s="455"/>
      <c r="L61" s="455"/>
      <c r="M61" s="455"/>
      <c r="N61" s="455"/>
      <c r="O61" s="455"/>
      <c r="P61" s="455"/>
      <c r="Q61" s="455"/>
      <c r="R61" s="455"/>
      <c r="S61" s="455"/>
      <c r="T61" s="455"/>
      <c r="U61" s="455"/>
      <c r="V61" s="455"/>
      <c r="W61" s="455"/>
      <c r="X61" s="455"/>
      <c r="Y61" s="455"/>
      <c r="Z61" s="455"/>
      <c r="AA61" s="455"/>
      <c r="AB61" s="40"/>
      <c r="AC61" s="40"/>
      <c r="AD61" s="79"/>
      <c r="AE61" s="76"/>
      <c r="AF61" s="76"/>
      <c r="AG61" s="76"/>
      <c r="AH61" s="76"/>
      <c r="AI61" s="76"/>
      <c r="AJ61" s="76"/>
      <c r="AK61" s="76"/>
      <c r="AL61" s="76"/>
      <c r="AM61" s="76"/>
      <c r="AN61" s="76"/>
      <c r="AO61" s="76"/>
      <c r="AP61" s="76"/>
      <c r="AQ61" s="76"/>
      <c r="AR61" s="76"/>
      <c r="AS61" s="76"/>
      <c r="AT61" s="76"/>
      <c r="AU61" s="76"/>
      <c r="AV61" s="76"/>
      <c r="AW61" s="76"/>
      <c r="AX61" s="71"/>
      <c r="AY61" s="71"/>
      <c r="AZ61" s="71"/>
      <c r="BA61" s="76"/>
      <c r="BB61" s="76"/>
      <c r="BC61" s="76"/>
      <c r="BD61" s="76"/>
      <c r="BE61" s="76"/>
      <c r="BF61" s="76"/>
      <c r="BG61" s="76"/>
      <c r="BH61" s="76"/>
      <c r="BI61" s="76"/>
      <c r="BJ61" s="76"/>
      <c r="BK61" s="76"/>
      <c r="BL61" s="76"/>
      <c r="BM61" s="76"/>
      <c r="BN61" s="76"/>
      <c r="BO61" s="76"/>
      <c r="BP61" s="76"/>
      <c r="BQ61" s="76"/>
      <c r="BR61" s="76"/>
      <c r="BS61" s="76"/>
      <c r="BT61" s="76"/>
      <c r="BU61" s="76"/>
      <c r="BV61" s="76"/>
      <c r="BW61" s="76"/>
      <c r="BX61" s="76"/>
      <c r="BY61" s="76"/>
      <c r="BZ61" s="76"/>
      <c r="CA61" s="76"/>
      <c r="CB61" s="76"/>
      <c r="CC61" s="76"/>
      <c r="CD61" s="76"/>
      <c r="CE61" s="76"/>
      <c r="CF61" s="76"/>
      <c r="CG61" s="76"/>
      <c r="CH61" s="76"/>
      <c r="CI61" s="76"/>
      <c r="CJ61" s="76"/>
      <c r="CK61" s="76"/>
      <c r="CL61" s="76"/>
      <c r="CM61" s="76"/>
      <c r="CN61" s="76"/>
      <c r="CO61" s="76"/>
      <c r="CP61" s="76"/>
      <c r="CQ61" s="76"/>
      <c r="CR61" s="76"/>
      <c r="CS61" s="76"/>
      <c r="CT61" s="76"/>
      <c r="CU61" s="76"/>
      <c r="CV61" s="76"/>
      <c r="CW61" s="76"/>
      <c r="CX61" s="76"/>
      <c r="CY61" s="76"/>
      <c r="CZ61" s="76"/>
      <c r="DA61" s="76"/>
      <c r="DB61" s="76"/>
      <c r="DC61" s="76"/>
      <c r="DD61" s="76"/>
      <c r="DE61" s="76"/>
      <c r="DF61" s="76"/>
      <c r="DG61" s="76"/>
      <c r="DH61" s="76"/>
      <c r="DI61" s="76"/>
      <c r="DJ61" s="76"/>
      <c r="DK61" s="76"/>
      <c r="DL61" s="76"/>
      <c r="DM61" s="76"/>
      <c r="DN61" s="76"/>
      <c r="DO61" s="76"/>
      <c r="DP61" s="76"/>
      <c r="DQ61" s="76"/>
      <c r="DR61" s="76"/>
      <c r="DS61" s="76"/>
      <c r="DT61" s="76"/>
      <c r="DU61" s="76"/>
      <c r="DV61" s="76"/>
      <c r="DW61" s="76"/>
      <c r="DX61" s="76"/>
      <c r="DY61" s="76"/>
      <c r="DZ61" s="76"/>
      <c r="EA61" s="76"/>
      <c r="EB61" s="76"/>
      <c r="EC61" s="76"/>
      <c r="ED61" s="76"/>
      <c r="EE61" s="76"/>
      <c r="EF61" s="76"/>
      <c r="EG61" s="76"/>
      <c r="EH61" s="76"/>
      <c r="EI61" s="76"/>
      <c r="EJ61" s="76"/>
      <c r="EK61" s="76"/>
      <c r="EL61" s="76"/>
      <c r="EM61" s="76"/>
      <c r="EN61" s="76"/>
      <c r="EO61" s="76"/>
      <c r="EP61" s="76"/>
      <c r="EQ61" s="76"/>
      <c r="ER61" s="76"/>
      <c r="ES61" s="76"/>
      <c r="ET61" s="76"/>
      <c r="EU61" s="76"/>
    </row>
    <row r="62" spans="1:151" s="6" customFormat="1" ht="17.100000000000001" customHeight="1">
      <c r="A62" s="40"/>
      <c r="B62" s="40"/>
      <c r="C62" s="40"/>
      <c r="D62" s="40"/>
      <c r="E62" s="455" t="str">
        <f>IF(OR(J42=AS48,J42=AS49,J42=AS50,J42=AS51),"Ａ：当該地方団体による返礼品等の調達費用","")</f>
        <v/>
      </c>
      <c r="F62" s="455"/>
      <c r="G62" s="455"/>
      <c r="H62" s="455"/>
      <c r="I62" s="455"/>
      <c r="J62" s="455"/>
      <c r="K62" s="455"/>
      <c r="L62" s="455"/>
      <c r="M62" s="455"/>
      <c r="N62" s="455"/>
      <c r="O62" s="455"/>
      <c r="P62" s="455"/>
      <c r="Q62" s="455"/>
      <c r="R62" s="455"/>
      <c r="S62" s="455"/>
      <c r="T62" s="455"/>
      <c r="V62" s="456" t="str">
        <f>IF(OR(J42=AS48,J42=AS49,J42=AS50,J42=AS51),H17,"")</f>
        <v/>
      </c>
      <c r="W62" s="456"/>
      <c r="X62" s="456"/>
      <c r="Y62" s="456"/>
      <c r="Z62" s="456"/>
      <c r="AA62" s="44" t="str">
        <f>IF(OR(J42=AS48,J42=AS49,J42=AS50,J42=AS51),"円","")</f>
        <v/>
      </c>
      <c r="AB62" s="40"/>
      <c r="AC62" s="40"/>
      <c r="AD62" s="79"/>
      <c r="AE62" s="76"/>
      <c r="AF62" s="76"/>
      <c r="AG62" s="76"/>
      <c r="AH62" s="76"/>
      <c r="AI62" s="76"/>
      <c r="AJ62" s="76"/>
      <c r="AK62" s="76"/>
      <c r="AL62" s="76"/>
      <c r="AM62" s="76"/>
      <c r="AN62" s="76"/>
      <c r="AO62" s="76"/>
      <c r="AP62" s="76"/>
      <c r="AQ62" s="76"/>
      <c r="AR62" s="76"/>
      <c r="AS62" s="76"/>
      <c r="AT62" s="76"/>
      <c r="AU62" s="76"/>
      <c r="AV62" s="76"/>
      <c r="AW62" s="76"/>
      <c r="AX62" s="71"/>
      <c r="AY62" s="71"/>
      <c r="AZ62" s="71"/>
      <c r="BA62" s="76"/>
      <c r="BB62" s="76"/>
      <c r="BC62" s="76"/>
      <c r="BD62" s="76"/>
      <c r="BE62" s="76"/>
      <c r="BF62" s="76"/>
      <c r="BG62" s="76"/>
      <c r="BH62" s="76"/>
      <c r="BI62" s="76"/>
      <c r="BJ62" s="76"/>
      <c r="BK62" s="76"/>
      <c r="BL62" s="76"/>
      <c r="BM62" s="76"/>
      <c r="BN62" s="76"/>
      <c r="BO62" s="76"/>
      <c r="BP62" s="76"/>
      <c r="BQ62" s="76"/>
      <c r="BR62" s="76"/>
      <c r="BS62" s="76"/>
      <c r="BT62" s="76"/>
      <c r="BU62" s="76"/>
      <c r="BV62" s="76"/>
      <c r="BW62" s="76"/>
      <c r="BX62" s="76"/>
      <c r="BY62" s="76"/>
      <c r="BZ62" s="76"/>
      <c r="CA62" s="76"/>
      <c r="CB62" s="76"/>
      <c r="CC62" s="76"/>
      <c r="CD62" s="76"/>
      <c r="CE62" s="76"/>
      <c r="CF62" s="76"/>
      <c r="CG62" s="76"/>
      <c r="CH62" s="76"/>
      <c r="CI62" s="76"/>
      <c r="CJ62" s="76"/>
      <c r="CK62" s="76"/>
      <c r="CL62" s="76"/>
      <c r="CM62" s="76"/>
      <c r="CN62" s="76"/>
      <c r="CO62" s="76"/>
      <c r="CP62" s="76"/>
      <c r="CQ62" s="76"/>
      <c r="CR62" s="76"/>
      <c r="CS62" s="76"/>
      <c r="CT62" s="76"/>
      <c r="CU62" s="76"/>
      <c r="CV62" s="76"/>
      <c r="CW62" s="76"/>
      <c r="CX62" s="76"/>
      <c r="CY62" s="76"/>
      <c r="CZ62" s="76"/>
      <c r="DA62" s="76"/>
      <c r="DB62" s="76"/>
      <c r="DC62" s="76"/>
      <c r="DD62" s="76"/>
      <c r="DE62" s="76"/>
      <c r="DF62" s="76"/>
      <c r="DG62" s="76"/>
      <c r="DH62" s="76"/>
      <c r="DI62" s="76"/>
      <c r="DJ62" s="76"/>
      <c r="DK62" s="76"/>
      <c r="DL62" s="76"/>
      <c r="DM62" s="76"/>
      <c r="DN62" s="76"/>
      <c r="DO62" s="76"/>
      <c r="DP62" s="76"/>
      <c r="DQ62" s="76"/>
      <c r="DR62" s="76"/>
      <c r="DS62" s="76"/>
      <c r="DT62" s="76"/>
      <c r="DU62" s="76"/>
      <c r="DV62" s="76"/>
      <c r="DW62" s="76"/>
      <c r="DX62" s="76"/>
      <c r="DY62" s="76"/>
      <c r="DZ62" s="76"/>
      <c r="EA62" s="76"/>
      <c r="EB62" s="76"/>
      <c r="EC62" s="76"/>
      <c r="ED62" s="76"/>
      <c r="EE62" s="76"/>
      <c r="EF62" s="76"/>
      <c r="EG62" s="76"/>
      <c r="EH62" s="76"/>
      <c r="EI62" s="76"/>
      <c r="EJ62" s="76"/>
      <c r="EK62" s="76"/>
      <c r="EL62" s="76"/>
      <c r="EM62" s="76"/>
      <c r="EN62" s="76"/>
      <c r="EO62" s="76"/>
      <c r="EP62" s="76"/>
      <c r="EQ62" s="76"/>
      <c r="ER62" s="76"/>
      <c r="ES62" s="76"/>
      <c r="ET62" s="76"/>
      <c r="EU62" s="76"/>
    </row>
    <row r="63" spans="1:151" s="6" customFormat="1" ht="17.100000000000001" customHeight="1">
      <c r="A63" s="40"/>
      <c r="B63" s="40"/>
      <c r="C63" s="40"/>
      <c r="D63" s="40"/>
      <c r="E63" s="457" t="str">
        <f>IF(OR(J42=AS48,J42=AS49,J42=AS50,J42=AS51),"Ｂ：当該返礼品等の製造・販売等のために当該地方団体","")</f>
        <v/>
      </c>
      <c r="F63" s="457"/>
      <c r="G63" s="457"/>
      <c r="H63" s="457"/>
      <c r="I63" s="457"/>
      <c r="J63" s="457"/>
      <c r="K63" s="457"/>
      <c r="L63" s="457"/>
      <c r="M63" s="457"/>
      <c r="N63" s="457"/>
      <c r="O63" s="457"/>
      <c r="P63" s="457"/>
      <c r="Q63" s="457"/>
      <c r="R63" s="457"/>
      <c r="S63" s="457"/>
      <c r="T63" s="457"/>
      <c r="U63" s="457"/>
      <c r="V63" s="457"/>
      <c r="W63" s="37"/>
      <c r="X63" s="37"/>
      <c r="Y63" s="37"/>
      <c r="Z63" s="37"/>
      <c r="AA63" s="37"/>
      <c r="AB63" s="40"/>
      <c r="AC63" s="40"/>
      <c r="AD63" s="79"/>
      <c r="AE63" s="76"/>
      <c r="AF63" s="76"/>
      <c r="AG63" s="76"/>
      <c r="AH63" s="76"/>
      <c r="AI63" s="76"/>
      <c r="AJ63" s="76"/>
      <c r="AK63" s="76"/>
      <c r="AL63" s="76"/>
      <c r="AM63" s="76"/>
      <c r="AN63" s="76"/>
      <c r="AO63" s="76"/>
      <c r="AP63" s="76"/>
      <c r="AQ63" s="76"/>
      <c r="AR63" s="76"/>
      <c r="AS63" s="76"/>
      <c r="AT63" s="76"/>
      <c r="AU63" s="76"/>
      <c r="AV63" s="76"/>
      <c r="AW63" s="76"/>
      <c r="AX63" s="71"/>
      <c r="AY63" s="71"/>
      <c r="AZ63" s="71"/>
      <c r="BA63" s="76"/>
      <c r="BB63" s="76"/>
      <c r="BC63" s="76"/>
      <c r="BD63" s="76"/>
      <c r="BE63" s="76"/>
      <c r="BF63" s="76"/>
      <c r="BG63" s="76"/>
      <c r="BH63" s="76"/>
      <c r="BI63" s="76"/>
      <c r="BJ63" s="76"/>
      <c r="BK63" s="76"/>
      <c r="BL63" s="76"/>
      <c r="BM63" s="76"/>
      <c r="BN63" s="76"/>
      <c r="BO63" s="76"/>
      <c r="BP63" s="76"/>
      <c r="BQ63" s="76"/>
      <c r="BR63" s="76"/>
      <c r="BS63" s="76"/>
      <c r="BT63" s="76"/>
      <c r="BU63" s="76"/>
      <c r="BV63" s="76"/>
      <c r="BW63" s="76"/>
      <c r="BX63" s="76"/>
      <c r="BY63" s="76"/>
      <c r="BZ63" s="76"/>
      <c r="CA63" s="76"/>
      <c r="CB63" s="76"/>
      <c r="CC63" s="76"/>
      <c r="CD63" s="76"/>
      <c r="CE63" s="76"/>
      <c r="CF63" s="76"/>
      <c r="CG63" s="76"/>
      <c r="CH63" s="76"/>
      <c r="CI63" s="76"/>
      <c r="CJ63" s="76"/>
      <c r="CK63" s="76"/>
      <c r="CL63" s="76"/>
      <c r="CM63" s="76"/>
      <c r="CN63" s="76"/>
      <c r="CO63" s="76"/>
      <c r="CP63" s="76"/>
      <c r="CQ63" s="76"/>
      <c r="CR63" s="76"/>
      <c r="CS63" s="76"/>
      <c r="CT63" s="76"/>
      <c r="CU63" s="76"/>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row>
    <row r="64" spans="1:151" s="6" customFormat="1" ht="17.100000000000001" customHeight="1">
      <c r="A64" s="40"/>
      <c r="B64" s="40"/>
      <c r="C64" s="40"/>
      <c r="D64" s="40"/>
      <c r="E64" s="455" t="str">
        <f>IF(OR(J42=AS48,J42=AS49,J42=AS50,J42=AS51),"　　の区域外で生じた費用","")</f>
        <v/>
      </c>
      <c r="F64" s="455"/>
      <c r="G64" s="455"/>
      <c r="H64" s="455"/>
      <c r="I64" s="455"/>
      <c r="J64" s="455"/>
      <c r="K64" s="455"/>
      <c r="L64" s="455"/>
      <c r="M64" s="455"/>
      <c r="N64" s="455"/>
      <c r="O64" s="455"/>
      <c r="P64" s="455"/>
      <c r="Q64" s="455"/>
      <c r="R64" s="455"/>
      <c r="S64" s="455"/>
      <c r="T64" s="455"/>
      <c r="V64" s="458"/>
      <c r="W64" s="458"/>
      <c r="X64" s="458"/>
      <c r="Y64" s="458"/>
      <c r="Z64" s="458"/>
      <c r="AA64" s="44" t="str">
        <f>IF(OR(J42=AS48,J42=AS49,J42=AS50,J42=AS51),"円","")</f>
        <v/>
      </c>
      <c r="AB64" s="40"/>
      <c r="AC64" s="40"/>
      <c r="AD64" s="79"/>
      <c r="AE64" s="76"/>
      <c r="AF64" s="76"/>
      <c r="AG64" s="76"/>
      <c r="AH64" s="76"/>
      <c r="AI64" s="76"/>
      <c r="AJ64" s="76"/>
      <c r="AK64" s="76"/>
      <c r="AL64" s="76"/>
      <c r="AM64" s="76"/>
      <c r="AN64" s="76"/>
      <c r="AO64" s="76"/>
      <c r="AP64" s="76"/>
      <c r="AQ64" s="76"/>
      <c r="AR64" s="76"/>
      <c r="AS64" s="76"/>
      <c r="AT64" s="76"/>
      <c r="AU64" s="76"/>
      <c r="AV64" s="76"/>
      <c r="AW64" s="76"/>
      <c r="AX64" s="71"/>
      <c r="AY64" s="71"/>
      <c r="AZ64" s="71"/>
      <c r="BA64" s="76"/>
      <c r="BB64" s="76"/>
      <c r="BC64" s="76"/>
      <c r="BD64" s="76"/>
      <c r="BE64" s="76"/>
      <c r="BF64" s="76"/>
      <c r="BG64" s="76"/>
      <c r="BH64" s="76"/>
      <c r="BI64" s="76"/>
      <c r="BJ64" s="76"/>
      <c r="BK64" s="76"/>
      <c r="BL64" s="76"/>
      <c r="BM64" s="76"/>
      <c r="BN64" s="76"/>
      <c r="BO64" s="76"/>
      <c r="BP64" s="76"/>
      <c r="BQ64" s="76"/>
      <c r="BR64" s="76"/>
      <c r="BS64" s="76"/>
      <c r="BT64" s="76"/>
      <c r="BU64" s="76"/>
      <c r="BV64" s="76"/>
      <c r="BW64" s="76"/>
      <c r="BX64" s="76"/>
      <c r="BY64" s="76"/>
      <c r="BZ64" s="76"/>
      <c r="CA64" s="76"/>
      <c r="CB64" s="76"/>
      <c r="CC64" s="76"/>
      <c r="CD64" s="76"/>
      <c r="CE64" s="76"/>
      <c r="CF64" s="76"/>
      <c r="CG64" s="76"/>
      <c r="CH64" s="76"/>
      <c r="CI64" s="76"/>
      <c r="CJ64" s="76"/>
      <c r="CK64" s="76"/>
      <c r="CL64" s="76"/>
      <c r="CM64" s="76"/>
      <c r="CN64" s="76"/>
      <c r="CO64" s="76"/>
      <c r="CP64" s="76"/>
      <c r="CQ64" s="76"/>
      <c r="CR64" s="76"/>
      <c r="CS64" s="76"/>
      <c r="CT64" s="76"/>
      <c r="CU64" s="76"/>
      <c r="CV64" s="76"/>
      <c r="CW64" s="76"/>
      <c r="CX64" s="76"/>
      <c r="CY64" s="76"/>
      <c r="CZ64" s="76"/>
      <c r="DA64" s="76"/>
      <c r="DB64" s="76"/>
      <c r="DC64" s="76"/>
      <c r="DD64" s="76"/>
      <c r="DE64" s="76"/>
      <c r="DF64" s="76"/>
      <c r="DG64" s="76"/>
      <c r="DH64" s="76"/>
      <c r="DI64" s="76"/>
      <c r="DJ64" s="76"/>
      <c r="DK64" s="76"/>
      <c r="DL64" s="76"/>
      <c r="DM64" s="76"/>
      <c r="DN64" s="76"/>
      <c r="DO64" s="76"/>
      <c r="DP64" s="76"/>
      <c r="DQ64" s="76"/>
      <c r="DR64" s="76"/>
      <c r="DS64" s="76"/>
      <c r="DT64" s="76"/>
      <c r="DU64" s="76"/>
      <c r="DV64" s="76"/>
      <c r="DW64" s="76"/>
      <c r="DX64" s="76"/>
      <c r="DY64" s="76"/>
      <c r="DZ64" s="76"/>
      <c r="EA64" s="76"/>
      <c r="EB64" s="76"/>
      <c r="EC64" s="76"/>
      <c r="ED64" s="76"/>
      <c r="EE64" s="76"/>
      <c r="EF64" s="76"/>
      <c r="EG64" s="76"/>
      <c r="EH64" s="76"/>
      <c r="EI64" s="76"/>
      <c r="EJ64" s="76"/>
      <c r="EK64" s="76"/>
      <c r="EL64" s="76"/>
      <c r="EM64" s="76"/>
      <c r="EN64" s="76"/>
      <c r="EO64" s="76"/>
      <c r="EP64" s="76"/>
      <c r="EQ64" s="76"/>
      <c r="ER64" s="76"/>
      <c r="ES64" s="76"/>
      <c r="ET64" s="76"/>
      <c r="EU64" s="76"/>
    </row>
    <row r="65" spans="1:151" ht="17.100000000000001" customHeight="1">
      <c r="A65" s="39"/>
      <c r="B65" s="39"/>
      <c r="C65" s="39"/>
      <c r="D65" s="39"/>
      <c r="E65" s="37"/>
      <c r="F65" s="37"/>
      <c r="G65" s="37"/>
      <c r="H65" s="37"/>
      <c r="I65" s="37"/>
      <c r="J65" s="37"/>
      <c r="K65" s="37"/>
      <c r="L65" s="37"/>
      <c r="M65" s="37"/>
      <c r="N65" s="37"/>
      <c r="O65" s="37"/>
      <c r="P65" s="37"/>
      <c r="Q65" s="37"/>
      <c r="R65" s="37"/>
      <c r="S65" s="37"/>
      <c r="T65" s="37"/>
      <c r="U65" s="37"/>
      <c r="V65" s="37"/>
      <c r="W65" s="37"/>
      <c r="X65" s="37"/>
      <c r="Y65" s="37"/>
      <c r="Z65" s="37"/>
      <c r="AA65" s="37"/>
      <c r="AB65" s="39"/>
      <c r="AC65" s="39"/>
      <c r="AD65" s="78"/>
      <c r="AE65" s="72"/>
      <c r="AF65" s="72"/>
      <c r="AG65" s="72"/>
      <c r="AH65" s="72"/>
      <c r="AI65" s="72"/>
      <c r="AJ65" s="72"/>
      <c r="AK65" s="72"/>
      <c r="AL65" s="72"/>
      <c r="AM65" s="72"/>
      <c r="AN65" s="72"/>
      <c r="AO65" s="72"/>
      <c r="AP65" s="72"/>
      <c r="AQ65" s="72"/>
      <c r="AR65" s="72"/>
      <c r="AS65" s="76"/>
      <c r="AT65" s="72"/>
      <c r="AU65" s="72"/>
      <c r="AV65" s="72"/>
      <c r="AW65" s="72"/>
      <c r="BA65" s="72"/>
      <c r="BB65" s="72"/>
      <c r="BC65" s="72"/>
      <c r="BD65" s="72"/>
      <c r="BE65" s="72"/>
      <c r="BF65" s="72"/>
      <c r="BG65" s="72"/>
      <c r="BH65" s="72"/>
      <c r="BI65" s="72"/>
      <c r="BJ65" s="72"/>
      <c r="BK65" s="72"/>
      <c r="BL65" s="72"/>
      <c r="BM65" s="72"/>
      <c r="BN65" s="72"/>
      <c r="BO65" s="72"/>
      <c r="BP65" s="72"/>
      <c r="BQ65" s="72"/>
      <c r="BR65" s="72"/>
      <c r="BS65" s="72"/>
      <c r="BT65" s="72"/>
      <c r="BU65" s="72"/>
      <c r="BV65" s="72"/>
      <c r="BW65" s="72"/>
      <c r="BX65" s="72"/>
      <c r="BY65" s="72"/>
      <c r="BZ65" s="72"/>
      <c r="CA65" s="72"/>
      <c r="CB65" s="72"/>
      <c r="CC65" s="72"/>
      <c r="CD65" s="72"/>
      <c r="CE65" s="72"/>
      <c r="CF65" s="72"/>
      <c r="CG65" s="72"/>
      <c r="CH65" s="72"/>
      <c r="CI65" s="72"/>
      <c r="CJ65" s="72"/>
      <c r="CK65" s="72"/>
      <c r="CL65" s="72"/>
      <c r="CM65" s="72"/>
      <c r="CN65" s="72"/>
      <c r="CO65" s="72"/>
      <c r="CP65" s="72"/>
      <c r="CQ65" s="72"/>
      <c r="CR65" s="72"/>
      <c r="CS65" s="72"/>
      <c r="CT65" s="72"/>
      <c r="CU65" s="72"/>
      <c r="CV65" s="72"/>
      <c r="CW65" s="72"/>
      <c r="CX65" s="72"/>
      <c r="CY65" s="72"/>
      <c r="CZ65" s="72"/>
      <c r="DA65" s="72"/>
      <c r="DB65" s="72"/>
      <c r="DC65" s="72"/>
      <c r="DD65" s="72"/>
      <c r="DE65" s="72"/>
      <c r="DF65" s="72"/>
      <c r="DG65" s="72"/>
      <c r="DH65" s="72"/>
      <c r="DI65" s="72"/>
      <c r="DJ65" s="72"/>
      <c r="DK65" s="72"/>
      <c r="DL65" s="72"/>
      <c r="DM65" s="72"/>
      <c r="DN65" s="72"/>
      <c r="DO65" s="72"/>
      <c r="DP65" s="72"/>
      <c r="DQ65" s="72"/>
      <c r="DR65" s="72"/>
      <c r="DS65" s="72"/>
      <c r="DT65" s="72"/>
      <c r="DU65" s="72"/>
      <c r="DV65" s="72"/>
      <c r="DW65" s="72"/>
      <c r="DX65" s="72"/>
      <c r="DY65" s="72"/>
      <c r="DZ65" s="72"/>
      <c r="EA65" s="72"/>
      <c r="EB65" s="72"/>
      <c r="EC65" s="72"/>
      <c r="ED65" s="72"/>
      <c r="EE65" s="72"/>
      <c r="EF65" s="72"/>
      <c r="EG65" s="72"/>
      <c r="EH65" s="72"/>
      <c r="EI65" s="72"/>
      <c r="EJ65" s="72"/>
      <c r="EK65" s="72"/>
      <c r="EL65" s="72"/>
      <c r="EM65" s="72"/>
      <c r="EN65" s="72"/>
      <c r="EO65" s="72"/>
      <c r="EP65" s="72"/>
      <c r="EQ65" s="72"/>
      <c r="ER65" s="72"/>
      <c r="ES65" s="72"/>
      <c r="ET65" s="72"/>
      <c r="EU65" s="72"/>
    </row>
    <row r="66" spans="1:151" s="6" customFormat="1" ht="17.100000000000001" customHeight="1">
      <c r="A66" s="40"/>
      <c r="B66" s="40"/>
      <c r="C66" s="40"/>
      <c r="D66" s="40" t="str">
        <f>IF(C69="","","✓")</f>
        <v/>
      </c>
      <c r="E66" s="37" t="str">
        <f>IF(OR(J42=AS48,J42=AS49,J42=AS50,J42=AS51),"その他の算出方法","")</f>
        <v/>
      </c>
      <c r="F66" s="37"/>
      <c r="G66" s="37"/>
      <c r="H66" s="37"/>
      <c r="I66" s="37"/>
      <c r="J66" s="37"/>
      <c r="K66" s="37"/>
      <c r="L66" s="37"/>
      <c r="M66" s="37"/>
      <c r="N66" s="37"/>
      <c r="O66" s="37"/>
      <c r="P66" s="37"/>
      <c r="Q66" s="37"/>
      <c r="R66" s="37"/>
      <c r="S66" s="37"/>
      <c r="T66" s="37"/>
      <c r="U66" s="37"/>
      <c r="V66" s="37"/>
      <c r="W66" s="37"/>
      <c r="X66" s="37"/>
      <c r="Y66" s="37"/>
      <c r="Z66" s="37"/>
      <c r="AA66" s="37"/>
      <c r="AB66" s="40"/>
      <c r="AC66" s="40"/>
      <c r="AD66" s="79"/>
      <c r="AE66" s="76"/>
      <c r="AF66" s="76"/>
      <c r="AG66" s="76"/>
      <c r="AH66" s="76"/>
      <c r="AI66" s="76"/>
      <c r="AJ66" s="76"/>
      <c r="AK66" s="76"/>
      <c r="AL66" s="76"/>
      <c r="AM66" s="76"/>
      <c r="AN66" s="76"/>
      <c r="AO66" s="76"/>
      <c r="AP66" s="76"/>
      <c r="AQ66" s="76"/>
      <c r="AR66" s="76"/>
      <c r="AS66" s="72"/>
      <c r="AT66" s="76"/>
      <c r="AU66" s="76"/>
      <c r="AV66" s="76"/>
      <c r="AW66" s="76"/>
      <c r="AX66" s="71"/>
      <c r="AY66" s="71"/>
      <c r="AZ66" s="71"/>
      <c r="BA66" s="76"/>
      <c r="BB66" s="76"/>
      <c r="BC66" s="76"/>
      <c r="BD66" s="76"/>
      <c r="BE66" s="76"/>
      <c r="BF66" s="76"/>
      <c r="BG66" s="76"/>
      <c r="BH66" s="76"/>
      <c r="BI66" s="76"/>
      <c r="BJ66" s="76"/>
      <c r="BK66" s="76"/>
      <c r="BL66" s="76"/>
      <c r="BM66" s="76"/>
      <c r="BN66" s="76"/>
      <c r="BO66" s="76"/>
      <c r="BP66" s="76"/>
      <c r="BQ66" s="76"/>
      <c r="BR66" s="76"/>
      <c r="BS66" s="76"/>
      <c r="BT66" s="76"/>
      <c r="BU66" s="76"/>
      <c r="BV66" s="76"/>
      <c r="BW66" s="76"/>
      <c r="BX66" s="76"/>
      <c r="BY66" s="76"/>
      <c r="BZ66" s="76"/>
      <c r="CA66" s="76"/>
      <c r="CB66" s="76"/>
      <c r="CC66" s="76"/>
      <c r="CD66" s="76"/>
      <c r="CE66" s="76"/>
      <c r="CF66" s="76"/>
      <c r="CG66" s="76"/>
      <c r="CH66" s="76"/>
      <c r="CI66" s="76"/>
      <c r="CJ66" s="76"/>
      <c r="CK66" s="76"/>
      <c r="CL66" s="76"/>
      <c r="CM66" s="76"/>
      <c r="CN66" s="76"/>
      <c r="CO66" s="76"/>
      <c r="CP66" s="76"/>
      <c r="CQ66" s="76"/>
      <c r="CR66" s="76"/>
      <c r="CS66" s="76"/>
      <c r="CT66" s="76"/>
      <c r="CU66" s="76"/>
      <c r="CV66" s="76"/>
      <c r="CW66" s="76"/>
      <c r="CX66" s="76"/>
      <c r="CY66" s="76"/>
      <c r="CZ66" s="76"/>
      <c r="DA66" s="76"/>
      <c r="DB66" s="76"/>
      <c r="DC66" s="76"/>
      <c r="DD66" s="76"/>
      <c r="DE66" s="76"/>
      <c r="DF66" s="76"/>
      <c r="DG66" s="76"/>
      <c r="DH66" s="76"/>
      <c r="DI66" s="76"/>
      <c r="DJ66" s="76"/>
      <c r="DK66" s="76"/>
      <c r="DL66" s="76"/>
      <c r="DM66" s="76"/>
      <c r="DN66" s="76"/>
      <c r="DO66" s="76"/>
      <c r="DP66" s="76"/>
      <c r="DQ66" s="76"/>
      <c r="DR66" s="76"/>
      <c r="DS66" s="76"/>
      <c r="DT66" s="76"/>
      <c r="DU66" s="76"/>
      <c r="DV66" s="76"/>
      <c r="DW66" s="76"/>
      <c r="DX66" s="76"/>
      <c r="DY66" s="76"/>
      <c r="DZ66" s="76"/>
      <c r="EA66" s="76"/>
      <c r="EB66" s="76"/>
      <c r="EC66" s="76"/>
      <c r="ED66" s="76"/>
      <c r="EE66" s="76"/>
      <c r="EF66" s="76"/>
      <c r="EG66" s="76"/>
      <c r="EH66" s="76"/>
      <c r="EI66" s="76"/>
      <c r="EJ66" s="76"/>
      <c r="EK66" s="76"/>
      <c r="EL66" s="76"/>
      <c r="EM66" s="76"/>
      <c r="EN66" s="76"/>
      <c r="EO66" s="76"/>
      <c r="EP66" s="76"/>
      <c r="EQ66" s="76"/>
      <c r="ER66" s="76"/>
      <c r="ES66" s="76"/>
      <c r="ET66" s="76"/>
      <c r="EU66" s="76"/>
    </row>
    <row r="67" spans="1:151" s="6" customFormat="1" ht="17.100000000000001" customHeight="1">
      <c r="A67" s="40"/>
      <c r="B67" s="40"/>
      <c r="C67" s="40"/>
      <c r="D67" s="40"/>
      <c r="E67" s="37" t="str">
        <f>IF(OR(J42=AS48,J42=AS49,J42=AS50,J42=AS51),"※その他の算出方法とする理由及びその算出方法の詳細は以下のとおり。","")</f>
        <v/>
      </c>
      <c r="F67" s="37"/>
      <c r="G67" s="37"/>
      <c r="H67" s="37"/>
      <c r="I67" s="37"/>
      <c r="J67" s="37"/>
      <c r="K67" s="37"/>
      <c r="L67" s="37"/>
      <c r="M67" s="37"/>
      <c r="N67" s="37"/>
      <c r="O67" s="37"/>
      <c r="P67" s="37"/>
      <c r="Q67" s="37"/>
      <c r="R67" s="37"/>
      <c r="S67" s="37"/>
      <c r="T67" s="37"/>
      <c r="U67" s="37"/>
      <c r="V67" s="37"/>
      <c r="W67" s="37"/>
      <c r="X67" s="37"/>
      <c r="Y67" s="37"/>
      <c r="Z67" s="37"/>
      <c r="AA67" s="37"/>
      <c r="AB67" s="40"/>
      <c r="AC67" s="40"/>
      <c r="AD67" s="79"/>
      <c r="AE67" s="76"/>
      <c r="AF67" s="76"/>
      <c r="AG67" s="76"/>
      <c r="AH67" s="76"/>
      <c r="AI67" s="76"/>
      <c r="AJ67" s="76"/>
      <c r="AK67" s="76"/>
      <c r="AL67" s="76"/>
      <c r="AM67" s="76"/>
      <c r="AN67" s="76"/>
      <c r="AO67" s="76"/>
      <c r="AP67" s="76"/>
      <c r="AQ67" s="76"/>
      <c r="AR67" s="76"/>
      <c r="AS67" s="76"/>
      <c r="AT67" s="76"/>
      <c r="AU67" s="76"/>
      <c r="AV67" s="76"/>
      <c r="AW67" s="76"/>
      <c r="AX67" s="71"/>
      <c r="AY67" s="71"/>
      <c r="AZ67" s="71"/>
      <c r="BA67" s="76"/>
      <c r="BB67" s="76"/>
      <c r="BC67" s="76"/>
      <c r="BD67" s="76"/>
      <c r="BE67" s="76"/>
      <c r="BF67" s="76"/>
      <c r="BG67" s="76"/>
      <c r="BH67" s="76"/>
      <c r="BI67" s="76"/>
      <c r="BJ67" s="76"/>
      <c r="BK67" s="76"/>
      <c r="BL67" s="76"/>
      <c r="BM67" s="76"/>
      <c r="BN67" s="76"/>
      <c r="BO67" s="76"/>
      <c r="BP67" s="76"/>
      <c r="BQ67" s="76"/>
      <c r="BR67" s="76"/>
      <c r="BS67" s="76"/>
      <c r="BT67" s="76"/>
      <c r="BU67" s="76"/>
      <c r="BV67" s="76"/>
      <c r="BW67" s="76"/>
      <c r="BX67" s="76"/>
      <c r="BY67" s="76"/>
      <c r="BZ67" s="76"/>
      <c r="CA67" s="76"/>
      <c r="CB67" s="76"/>
      <c r="CC67" s="76"/>
      <c r="CD67" s="76"/>
      <c r="CE67" s="76"/>
      <c r="CF67" s="76"/>
      <c r="CG67" s="76"/>
      <c r="CH67" s="76"/>
      <c r="CI67" s="76"/>
      <c r="CJ67" s="76"/>
      <c r="CK67" s="76"/>
      <c r="CL67" s="76"/>
      <c r="CM67" s="76"/>
      <c r="CN67" s="76"/>
      <c r="CO67" s="76"/>
      <c r="CP67" s="76"/>
      <c r="CQ67" s="76"/>
      <c r="CR67" s="76"/>
      <c r="CS67" s="76"/>
      <c r="CT67" s="76"/>
      <c r="CU67" s="76"/>
      <c r="CV67" s="76"/>
      <c r="CW67" s="76"/>
      <c r="CX67" s="76"/>
      <c r="CY67" s="76"/>
      <c r="CZ67" s="76"/>
      <c r="DA67" s="76"/>
      <c r="DB67" s="76"/>
      <c r="DC67" s="76"/>
      <c r="DD67" s="76"/>
      <c r="DE67" s="76"/>
      <c r="DF67" s="76"/>
      <c r="DG67" s="76"/>
      <c r="DH67" s="76"/>
      <c r="DI67" s="76"/>
      <c r="DJ67" s="76"/>
      <c r="DK67" s="76"/>
      <c r="DL67" s="76"/>
      <c r="DM67" s="76"/>
      <c r="DN67" s="76"/>
      <c r="DO67" s="76"/>
      <c r="DP67" s="76"/>
      <c r="DQ67" s="76"/>
      <c r="DR67" s="76"/>
      <c r="DS67" s="76"/>
      <c r="DT67" s="76"/>
      <c r="DU67" s="76"/>
      <c r="DV67" s="76"/>
      <c r="DW67" s="76"/>
      <c r="DX67" s="76"/>
      <c r="DY67" s="76"/>
      <c r="DZ67" s="76"/>
      <c r="EA67" s="76"/>
      <c r="EB67" s="76"/>
      <c r="EC67" s="76"/>
      <c r="ED67" s="76"/>
      <c r="EE67" s="76"/>
      <c r="EF67" s="76"/>
      <c r="EG67" s="76"/>
      <c r="EH67" s="76"/>
      <c r="EI67" s="76"/>
      <c r="EJ67" s="76"/>
      <c r="EK67" s="76"/>
      <c r="EL67" s="76"/>
      <c r="EM67" s="76"/>
      <c r="EN67" s="76"/>
      <c r="EO67" s="76"/>
      <c r="EP67" s="76"/>
      <c r="EQ67" s="76"/>
      <c r="ER67" s="76"/>
      <c r="ES67" s="76"/>
      <c r="ET67" s="76"/>
      <c r="EU67" s="76"/>
    </row>
    <row r="68" spans="1:151" ht="17.100000000000001" customHeight="1">
      <c r="A68" s="39"/>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78"/>
      <c r="AE68" s="72"/>
      <c r="AF68" s="72"/>
      <c r="AG68" s="72"/>
      <c r="AH68" s="72"/>
      <c r="AI68" s="72"/>
      <c r="AJ68" s="72"/>
      <c r="AK68" s="72"/>
      <c r="AL68" s="72"/>
      <c r="AM68" s="72"/>
      <c r="AN68" s="72"/>
      <c r="AO68" s="72"/>
      <c r="AP68" s="72"/>
      <c r="AQ68" s="72"/>
      <c r="AR68" s="72"/>
      <c r="AS68" s="76"/>
      <c r="AT68" s="72"/>
      <c r="AU68" s="72"/>
      <c r="AV68" s="72"/>
      <c r="AW68" s="72"/>
      <c r="BA68" s="72"/>
      <c r="BB68" s="72"/>
      <c r="BC68" s="72"/>
      <c r="BD68" s="72"/>
      <c r="BE68" s="72"/>
      <c r="BF68" s="72"/>
      <c r="BG68" s="72"/>
      <c r="BH68" s="72"/>
      <c r="BI68" s="72"/>
      <c r="BJ68" s="72"/>
      <c r="BK68" s="72"/>
      <c r="BL68" s="72"/>
      <c r="BM68" s="72"/>
      <c r="BN68" s="72"/>
      <c r="BO68" s="72"/>
      <c r="BP68" s="72"/>
      <c r="BQ68" s="72"/>
      <c r="BR68" s="72"/>
      <c r="BS68" s="72"/>
      <c r="BT68" s="72"/>
      <c r="BU68" s="72"/>
      <c r="BV68" s="72"/>
      <c r="BW68" s="72"/>
      <c r="BX68" s="72"/>
      <c r="BY68" s="72"/>
      <c r="BZ68" s="72"/>
      <c r="CA68" s="72"/>
      <c r="CB68" s="72"/>
      <c r="CC68" s="72"/>
      <c r="CD68" s="72"/>
      <c r="CE68" s="72"/>
      <c r="CF68" s="72"/>
      <c r="CG68" s="72"/>
      <c r="CH68" s="72"/>
      <c r="CI68" s="72"/>
      <c r="CJ68" s="72"/>
      <c r="CK68" s="72"/>
      <c r="CL68" s="72"/>
      <c r="CM68" s="72"/>
      <c r="CN68" s="72"/>
      <c r="CO68" s="72"/>
      <c r="CP68" s="72"/>
      <c r="CQ68" s="72"/>
      <c r="CR68" s="72"/>
      <c r="CS68" s="72"/>
      <c r="CT68" s="72"/>
      <c r="CU68" s="72"/>
      <c r="CV68" s="72"/>
      <c r="CW68" s="72"/>
      <c r="CX68" s="72"/>
      <c r="CY68" s="72"/>
      <c r="CZ68" s="72"/>
      <c r="DA68" s="72"/>
      <c r="DB68" s="72"/>
      <c r="DC68" s="72"/>
      <c r="DD68" s="72"/>
      <c r="DE68" s="72"/>
      <c r="DF68" s="72"/>
      <c r="DG68" s="72"/>
      <c r="DH68" s="72"/>
      <c r="DI68" s="72"/>
      <c r="DJ68" s="72"/>
      <c r="DK68" s="72"/>
      <c r="DL68" s="72"/>
      <c r="DM68" s="72"/>
      <c r="DN68" s="72"/>
      <c r="DO68" s="72"/>
      <c r="DP68" s="72"/>
      <c r="DQ68" s="72"/>
      <c r="DR68" s="72"/>
      <c r="DS68" s="72"/>
      <c r="DT68" s="72"/>
      <c r="DU68" s="72"/>
      <c r="DV68" s="72"/>
      <c r="DW68" s="72"/>
      <c r="DX68" s="72"/>
      <c r="DY68" s="72"/>
      <c r="DZ68" s="72"/>
      <c r="EA68" s="72"/>
      <c r="EB68" s="72"/>
      <c r="EC68" s="72"/>
      <c r="ED68" s="72"/>
      <c r="EE68" s="72"/>
      <c r="EF68" s="72"/>
      <c r="EG68" s="72"/>
      <c r="EH68" s="72"/>
      <c r="EI68" s="72"/>
      <c r="EJ68" s="72"/>
      <c r="EK68" s="72"/>
      <c r="EL68" s="72"/>
      <c r="EM68" s="72"/>
      <c r="EN68" s="72"/>
      <c r="EO68" s="72"/>
      <c r="EP68" s="72"/>
      <c r="EQ68" s="72"/>
      <c r="ER68" s="72"/>
      <c r="ES68" s="72"/>
      <c r="ET68" s="72"/>
      <c r="EU68" s="72"/>
    </row>
    <row r="69" spans="1:151" s="6" customFormat="1" ht="17.100000000000001" customHeight="1">
      <c r="A69" s="40"/>
      <c r="B69" s="41"/>
      <c r="C69" s="450"/>
      <c r="D69" s="450"/>
      <c r="E69" s="450"/>
      <c r="F69" s="450"/>
      <c r="G69" s="450"/>
      <c r="H69" s="450"/>
      <c r="I69" s="450"/>
      <c r="J69" s="450"/>
      <c r="K69" s="450"/>
      <c r="L69" s="450"/>
      <c r="M69" s="450"/>
      <c r="N69" s="450"/>
      <c r="O69" s="450"/>
      <c r="P69" s="450"/>
      <c r="Q69" s="450"/>
      <c r="R69" s="450"/>
      <c r="S69" s="450"/>
      <c r="T69" s="450"/>
      <c r="U69" s="450"/>
      <c r="V69" s="450"/>
      <c r="W69" s="450"/>
      <c r="X69" s="450"/>
      <c r="Y69" s="450"/>
      <c r="Z69" s="450"/>
      <c r="AA69" s="450"/>
      <c r="AB69" s="40"/>
      <c r="AC69" s="40"/>
      <c r="AD69" s="79"/>
      <c r="AE69" s="76"/>
      <c r="AF69" s="76"/>
      <c r="AG69" s="76"/>
      <c r="AH69" s="76"/>
      <c r="AI69" s="76"/>
      <c r="AJ69" s="76"/>
      <c r="AK69" s="76"/>
      <c r="AL69" s="76"/>
      <c r="AM69" s="76"/>
      <c r="AN69" s="76"/>
      <c r="AO69" s="76"/>
      <c r="AP69" s="76"/>
      <c r="AQ69" s="76"/>
      <c r="AR69" s="76"/>
      <c r="AS69" s="72"/>
      <c r="AT69" s="76"/>
      <c r="AU69" s="76"/>
      <c r="AV69" s="76"/>
      <c r="AW69" s="76"/>
      <c r="AX69" s="71"/>
      <c r="AY69" s="71"/>
      <c r="AZ69" s="71"/>
      <c r="BA69" s="76"/>
      <c r="BB69" s="76"/>
      <c r="BC69" s="76"/>
      <c r="BD69" s="76"/>
      <c r="BE69" s="76"/>
      <c r="BF69" s="76"/>
      <c r="BG69" s="76"/>
      <c r="BH69" s="76"/>
      <c r="BI69" s="76"/>
      <c r="BJ69" s="76"/>
      <c r="BK69" s="76"/>
      <c r="BL69" s="76"/>
      <c r="BM69" s="76"/>
      <c r="BN69" s="76"/>
      <c r="BO69" s="76"/>
      <c r="BP69" s="76"/>
      <c r="BQ69" s="76"/>
      <c r="BR69" s="76"/>
      <c r="BS69" s="76"/>
      <c r="BT69" s="76"/>
      <c r="BU69" s="76"/>
      <c r="BV69" s="76"/>
      <c r="BW69" s="76"/>
      <c r="BX69" s="76"/>
      <c r="BY69" s="76"/>
      <c r="BZ69" s="76"/>
      <c r="CA69" s="76"/>
      <c r="CB69" s="76"/>
      <c r="CC69" s="76"/>
      <c r="CD69" s="76"/>
      <c r="CE69" s="76"/>
      <c r="CF69" s="76"/>
      <c r="CG69" s="76"/>
      <c r="CH69" s="76"/>
      <c r="CI69" s="76"/>
      <c r="CJ69" s="76"/>
      <c r="CK69" s="76"/>
      <c r="CL69" s="76"/>
      <c r="CM69" s="76"/>
      <c r="CN69" s="76"/>
      <c r="CO69" s="76"/>
      <c r="CP69" s="76"/>
      <c r="CQ69" s="76"/>
      <c r="CR69" s="76"/>
      <c r="CS69" s="76"/>
      <c r="CT69" s="76"/>
      <c r="CU69" s="76"/>
      <c r="CV69" s="76"/>
      <c r="CW69" s="76"/>
      <c r="CX69" s="76"/>
      <c r="CY69" s="76"/>
      <c r="CZ69" s="76"/>
      <c r="DA69" s="76"/>
      <c r="DB69" s="76"/>
      <c r="DC69" s="76"/>
      <c r="DD69" s="76"/>
      <c r="DE69" s="76"/>
      <c r="DF69" s="76"/>
      <c r="DG69" s="76"/>
      <c r="DH69" s="76"/>
      <c r="DI69" s="76"/>
      <c r="DJ69" s="76"/>
      <c r="DK69" s="76"/>
      <c r="DL69" s="76"/>
      <c r="DM69" s="76"/>
      <c r="DN69" s="76"/>
      <c r="DO69" s="76"/>
      <c r="DP69" s="76"/>
      <c r="DQ69" s="76"/>
      <c r="DR69" s="76"/>
      <c r="DS69" s="76"/>
      <c r="DT69" s="76"/>
      <c r="DU69" s="76"/>
      <c r="DV69" s="76"/>
      <c r="DW69" s="76"/>
      <c r="DX69" s="76"/>
      <c r="DY69" s="76"/>
      <c r="DZ69" s="76"/>
      <c r="EA69" s="76"/>
      <c r="EB69" s="76"/>
      <c r="EC69" s="76"/>
      <c r="ED69" s="76"/>
      <c r="EE69" s="76"/>
      <c r="EF69" s="76"/>
      <c r="EG69" s="76"/>
      <c r="EH69" s="76"/>
      <c r="EI69" s="76"/>
      <c r="EJ69" s="76"/>
      <c r="EK69" s="76"/>
      <c r="EL69" s="76"/>
      <c r="EM69" s="76"/>
      <c r="EN69" s="76"/>
      <c r="EO69" s="76"/>
      <c r="EP69" s="76"/>
      <c r="EQ69" s="76"/>
      <c r="ER69" s="76"/>
      <c r="ES69" s="76"/>
      <c r="ET69" s="76"/>
      <c r="EU69" s="76"/>
    </row>
    <row r="70" spans="1:151" s="6" customFormat="1" ht="17.100000000000001" customHeight="1">
      <c r="A70" s="40"/>
      <c r="B70" s="41"/>
      <c r="C70" s="450"/>
      <c r="D70" s="450"/>
      <c r="E70" s="450"/>
      <c r="F70" s="450"/>
      <c r="G70" s="450"/>
      <c r="H70" s="450"/>
      <c r="I70" s="450"/>
      <c r="J70" s="450"/>
      <c r="K70" s="450"/>
      <c r="L70" s="450"/>
      <c r="M70" s="450"/>
      <c r="N70" s="450"/>
      <c r="O70" s="450"/>
      <c r="P70" s="450"/>
      <c r="Q70" s="450"/>
      <c r="R70" s="450"/>
      <c r="S70" s="450"/>
      <c r="T70" s="450"/>
      <c r="U70" s="450"/>
      <c r="V70" s="450"/>
      <c r="W70" s="450"/>
      <c r="X70" s="450"/>
      <c r="Y70" s="450"/>
      <c r="Z70" s="450"/>
      <c r="AA70" s="450"/>
      <c r="AB70" s="40"/>
      <c r="AC70" s="40"/>
      <c r="AD70" s="79"/>
      <c r="AE70" s="76"/>
      <c r="AF70" s="76"/>
      <c r="AG70" s="76"/>
      <c r="AH70" s="76"/>
      <c r="AI70" s="76"/>
      <c r="AJ70" s="76"/>
      <c r="AK70" s="76"/>
      <c r="AL70" s="76"/>
      <c r="AM70" s="76"/>
      <c r="AN70" s="76"/>
      <c r="AO70" s="76"/>
      <c r="AP70" s="76"/>
      <c r="AQ70" s="76"/>
      <c r="AR70" s="76"/>
      <c r="AS70" s="76"/>
      <c r="AT70" s="76"/>
      <c r="AU70" s="76"/>
      <c r="AV70" s="76"/>
      <c r="AW70" s="76"/>
      <c r="AX70" s="71"/>
      <c r="AY70" s="71"/>
      <c r="AZ70" s="71"/>
      <c r="BA70" s="76"/>
      <c r="BB70" s="76"/>
      <c r="BC70" s="76"/>
      <c r="BD70" s="76"/>
      <c r="BE70" s="76"/>
      <c r="BF70" s="76"/>
      <c r="BG70" s="76"/>
      <c r="BH70" s="76"/>
      <c r="BI70" s="76"/>
      <c r="BJ70" s="76"/>
      <c r="BK70" s="76"/>
      <c r="BL70" s="76"/>
      <c r="BM70" s="76"/>
      <c r="BN70" s="76"/>
      <c r="BO70" s="76"/>
      <c r="BP70" s="76"/>
      <c r="BQ70" s="76"/>
      <c r="BR70" s="76"/>
      <c r="BS70" s="76"/>
      <c r="BT70" s="76"/>
      <c r="BU70" s="76"/>
      <c r="BV70" s="76"/>
      <c r="BW70" s="76"/>
      <c r="BX70" s="76"/>
      <c r="BY70" s="76"/>
      <c r="BZ70" s="76"/>
      <c r="CA70" s="76"/>
      <c r="CB70" s="76"/>
      <c r="CC70" s="76"/>
      <c r="CD70" s="76"/>
      <c r="CE70" s="76"/>
      <c r="CF70" s="76"/>
      <c r="CG70" s="76"/>
      <c r="CH70" s="76"/>
      <c r="CI70" s="76"/>
      <c r="CJ70" s="76"/>
      <c r="CK70" s="76"/>
      <c r="CL70" s="76"/>
      <c r="CM70" s="76"/>
      <c r="CN70" s="76"/>
      <c r="CO70" s="76"/>
      <c r="CP70" s="76"/>
      <c r="CQ70" s="76"/>
      <c r="CR70" s="76"/>
      <c r="CS70" s="76"/>
      <c r="CT70" s="76"/>
      <c r="CU70" s="76"/>
      <c r="CV70" s="76"/>
      <c r="CW70" s="76"/>
      <c r="CX70" s="76"/>
      <c r="CY70" s="76"/>
      <c r="CZ70" s="76"/>
      <c r="DA70" s="76"/>
      <c r="DB70" s="76"/>
      <c r="DC70" s="76"/>
      <c r="DD70" s="76"/>
      <c r="DE70" s="76"/>
      <c r="DF70" s="76"/>
      <c r="DG70" s="76"/>
      <c r="DH70" s="76"/>
      <c r="DI70" s="76"/>
      <c r="DJ70" s="76"/>
      <c r="DK70" s="76"/>
      <c r="DL70" s="76"/>
      <c r="DM70" s="76"/>
      <c r="DN70" s="76"/>
      <c r="DO70" s="76"/>
      <c r="DP70" s="76"/>
      <c r="DQ70" s="76"/>
      <c r="DR70" s="76"/>
      <c r="DS70" s="76"/>
      <c r="DT70" s="76"/>
      <c r="DU70" s="76"/>
      <c r="DV70" s="76"/>
      <c r="DW70" s="76"/>
      <c r="DX70" s="76"/>
      <c r="DY70" s="76"/>
      <c r="DZ70" s="76"/>
      <c r="EA70" s="76"/>
      <c r="EB70" s="76"/>
      <c r="EC70" s="76"/>
      <c r="ED70" s="76"/>
      <c r="EE70" s="76"/>
      <c r="EF70" s="76"/>
      <c r="EG70" s="76"/>
      <c r="EH70" s="76"/>
      <c r="EI70" s="76"/>
      <c r="EJ70" s="76"/>
      <c r="EK70" s="76"/>
      <c r="EL70" s="76"/>
      <c r="EM70" s="76"/>
      <c r="EN70" s="76"/>
      <c r="EO70" s="76"/>
      <c r="EP70" s="76"/>
      <c r="EQ70" s="76"/>
      <c r="ER70" s="76"/>
      <c r="ES70" s="76"/>
      <c r="ET70" s="76"/>
      <c r="EU70" s="76"/>
    </row>
    <row r="71" spans="1:151" s="6" customFormat="1" ht="17.100000000000001" customHeight="1">
      <c r="A71" s="40"/>
      <c r="B71" s="41"/>
      <c r="C71" s="450"/>
      <c r="D71" s="450"/>
      <c r="E71" s="450"/>
      <c r="F71" s="450"/>
      <c r="G71" s="450"/>
      <c r="H71" s="450"/>
      <c r="I71" s="450"/>
      <c r="J71" s="450"/>
      <c r="K71" s="450"/>
      <c r="L71" s="450"/>
      <c r="M71" s="450"/>
      <c r="N71" s="450"/>
      <c r="O71" s="450"/>
      <c r="P71" s="450"/>
      <c r="Q71" s="450"/>
      <c r="R71" s="450"/>
      <c r="S71" s="450"/>
      <c r="T71" s="450"/>
      <c r="U71" s="450"/>
      <c r="V71" s="450"/>
      <c r="W71" s="450"/>
      <c r="X71" s="450"/>
      <c r="Y71" s="450"/>
      <c r="Z71" s="450"/>
      <c r="AA71" s="450"/>
      <c r="AB71" s="40"/>
      <c r="AC71" s="40"/>
      <c r="AD71" s="79"/>
      <c r="AE71" s="76"/>
      <c r="AF71" s="76"/>
      <c r="AG71" s="76"/>
      <c r="AH71" s="76"/>
      <c r="AI71" s="76"/>
      <c r="AJ71" s="76"/>
      <c r="AK71" s="76"/>
      <c r="AL71" s="76"/>
      <c r="AM71" s="76"/>
      <c r="AN71" s="76"/>
      <c r="AO71" s="76"/>
      <c r="AP71" s="76"/>
      <c r="AQ71" s="76"/>
      <c r="AR71" s="76"/>
      <c r="AS71" s="76"/>
      <c r="AT71" s="76"/>
      <c r="AU71" s="76"/>
      <c r="AV71" s="76"/>
      <c r="AW71" s="76"/>
      <c r="AX71" s="71"/>
      <c r="AY71" s="71"/>
      <c r="AZ71" s="71"/>
      <c r="BA71" s="76"/>
      <c r="BB71" s="76"/>
      <c r="BC71" s="76"/>
      <c r="BD71" s="76"/>
      <c r="BE71" s="76"/>
      <c r="BF71" s="76"/>
      <c r="BG71" s="76"/>
      <c r="BH71" s="76"/>
      <c r="BI71" s="76"/>
      <c r="BJ71" s="76"/>
      <c r="BK71" s="76"/>
      <c r="BL71" s="76"/>
      <c r="BM71" s="76"/>
      <c r="BN71" s="76"/>
      <c r="BO71" s="76"/>
      <c r="BP71" s="76"/>
      <c r="BQ71" s="76"/>
      <c r="BR71" s="76"/>
      <c r="BS71" s="76"/>
      <c r="BT71" s="76"/>
      <c r="BU71" s="76"/>
      <c r="BV71" s="76"/>
      <c r="BW71" s="76"/>
      <c r="BX71" s="76"/>
      <c r="BY71" s="76"/>
      <c r="BZ71" s="76"/>
      <c r="CA71" s="76"/>
      <c r="CB71" s="76"/>
      <c r="CC71" s="76"/>
      <c r="CD71" s="76"/>
      <c r="CE71" s="76"/>
      <c r="CF71" s="76"/>
      <c r="CG71" s="76"/>
      <c r="CH71" s="76"/>
      <c r="CI71" s="76"/>
      <c r="CJ71" s="76"/>
      <c r="CK71" s="76"/>
      <c r="CL71" s="76"/>
      <c r="CM71" s="76"/>
      <c r="CN71" s="76"/>
      <c r="CO71" s="76"/>
      <c r="CP71" s="76"/>
      <c r="CQ71" s="76"/>
      <c r="CR71" s="76"/>
      <c r="CS71" s="76"/>
      <c r="CT71" s="76"/>
      <c r="CU71" s="76"/>
      <c r="CV71" s="76"/>
      <c r="CW71" s="76"/>
      <c r="CX71" s="76"/>
      <c r="CY71" s="76"/>
      <c r="CZ71" s="76"/>
      <c r="DA71" s="76"/>
      <c r="DB71" s="76"/>
      <c r="DC71" s="76"/>
      <c r="DD71" s="76"/>
      <c r="DE71" s="76"/>
      <c r="DF71" s="76"/>
      <c r="DG71" s="76"/>
      <c r="DH71" s="76"/>
      <c r="DI71" s="76"/>
      <c r="DJ71" s="76"/>
      <c r="DK71" s="76"/>
      <c r="DL71" s="76"/>
      <c r="DM71" s="76"/>
      <c r="DN71" s="76"/>
      <c r="DO71" s="76"/>
      <c r="DP71" s="76"/>
      <c r="DQ71" s="76"/>
      <c r="DR71" s="76"/>
      <c r="DS71" s="76"/>
      <c r="DT71" s="76"/>
      <c r="DU71" s="76"/>
      <c r="DV71" s="76"/>
      <c r="DW71" s="76"/>
      <c r="DX71" s="76"/>
      <c r="DY71" s="76"/>
      <c r="DZ71" s="76"/>
      <c r="EA71" s="76"/>
      <c r="EB71" s="76"/>
      <c r="EC71" s="76"/>
      <c r="ED71" s="76"/>
      <c r="EE71" s="76"/>
      <c r="EF71" s="76"/>
      <c r="EG71" s="76"/>
      <c r="EH71" s="76"/>
      <c r="EI71" s="76"/>
      <c r="EJ71" s="76"/>
      <c r="EK71" s="76"/>
      <c r="EL71" s="76"/>
      <c r="EM71" s="76"/>
      <c r="EN71" s="76"/>
      <c r="EO71" s="76"/>
      <c r="EP71" s="76"/>
      <c r="EQ71" s="76"/>
      <c r="ER71" s="76"/>
      <c r="ES71" s="76"/>
      <c r="ET71" s="76"/>
      <c r="EU71" s="76"/>
    </row>
    <row r="72" spans="1:151" s="6" customFormat="1" ht="17.100000000000001" customHeight="1">
      <c r="A72" s="40"/>
      <c r="B72" s="41"/>
      <c r="C72" s="450"/>
      <c r="D72" s="450"/>
      <c r="E72" s="450"/>
      <c r="F72" s="450"/>
      <c r="G72" s="450"/>
      <c r="H72" s="450"/>
      <c r="I72" s="450"/>
      <c r="J72" s="450"/>
      <c r="K72" s="450"/>
      <c r="L72" s="450"/>
      <c r="M72" s="450"/>
      <c r="N72" s="450"/>
      <c r="O72" s="450"/>
      <c r="P72" s="450"/>
      <c r="Q72" s="450"/>
      <c r="R72" s="450"/>
      <c r="S72" s="450"/>
      <c r="T72" s="450"/>
      <c r="U72" s="450"/>
      <c r="V72" s="450"/>
      <c r="W72" s="450"/>
      <c r="X72" s="450"/>
      <c r="Y72" s="450"/>
      <c r="Z72" s="450"/>
      <c r="AA72" s="450"/>
      <c r="AB72" s="40"/>
      <c r="AC72" s="40"/>
      <c r="AD72" s="79"/>
      <c r="AE72" s="76"/>
      <c r="AF72" s="76"/>
      <c r="AG72" s="76"/>
      <c r="AH72" s="76"/>
      <c r="AI72" s="76"/>
      <c r="AJ72" s="76"/>
      <c r="AK72" s="76"/>
      <c r="AL72" s="76"/>
      <c r="AM72" s="76"/>
      <c r="AN72" s="76"/>
      <c r="AO72" s="76"/>
      <c r="AP72" s="76"/>
      <c r="AQ72" s="76"/>
      <c r="AR72" s="76"/>
      <c r="AS72" s="76"/>
      <c r="AT72" s="76"/>
      <c r="AU72" s="76"/>
      <c r="AV72" s="76"/>
      <c r="AW72" s="76"/>
      <c r="AX72" s="71"/>
      <c r="AY72" s="71"/>
      <c r="AZ72" s="71"/>
      <c r="BA72" s="76"/>
      <c r="BB72" s="76"/>
      <c r="BC72" s="76"/>
      <c r="BD72" s="76"/>
      <c r="BE72" s="76"/>
      <c r="BF72" s="76"/>
      <c r="BG72" s="76"/>
      <c r="BH72" s="76"/>
      <c r="BI72" s="76"/>
      <c r="BJ72" s="76"/>
      <c r="BK72" s="76"/>
      <c r="BL72" s="76"/>
      <c r="BM72" s="76"/>
      <c r="BN72" s="76"/>
      <c r="BO72" s="76"/>
      <c r="BP72" s="76"/>
      <c r="BQ72" s="76"/>
      <c r="BR72" s="76"/>
      <c r="BS72" s="76"/>
      <c r="BT72" s="76"/>
      <c r="BU72" s="76"/>
      <c r="BV72" s="76"/>
      <c r="BW72" s="76"/>
      <c r="BX72" s="76"/>
      <c r="BY72" s="76"/>
      <c r="BZ72" s="76"/>
      <c r="CA72" s="76"/>
      <c r="CB72" s="76"/>
      <c r="CC72" s="76"/>
      <c r="CD72" s="76"/>
      <c r="CE72" s="76"/>
      <c r="CF72" s="76"/>
      <c r="CG72" s="76"/>
      <c r="CH72" s="76"/>
      <c r="CI72" s="76"/>
      <c r="CJ72" s="76"/>
      <c r="CK72" s="76"/>
      <c r="CL72" s="76"/>
      <c r="CM72" s="76"/>
      <c r="CN72" s="76"/>
      <c r="CO72" s="76"/>
      <c r="CP72" s="76"/>
      <c r="CQ72" s="76"/>
      <c r="CR72" s="76"/>
      <c r="CS72" s="76"/>
      <c r="CT72" s="76"/>
      <c r="CU72" s="76"/>
      <c r="CV72" s="76"/>
      <c r="CW72" s="76"/>
      <c r="CX72" s="76"/>
      <c r="CY72" s="76"/>
      <c r="CZ72" s="76"/>
      <c r="DA72" s="76"/>
      <c r="DB72" s="76"/>
      <c r="DC72" s="76"/>
      <c r="DD72" s="76"/>
      <c r="DE72" s="76"/>
      <c r="DF72" s="76"/>
      <c r="DG72" s="76"/>
      <c r="DH72" s="76"/>
      <c r="DI72" s="76"/>
      <c r="DJ72" s="76"/>
      <c r="DK72" s="76"/>
      <c r="DL72" s="76"/>
      <c r="DM72" s="76"/>
      <c r="DN72" s="76"/>
      <c r="DO72" s="76"/>
      <c r="DP72" s="76"/>
      <c r="DQ72" s="76"/>
      <c r="DR72" s="76"/>
      <c r="DS72" s="76"/>
      <c r="DT72" s="76"/>
      <c r="DU72" s="76"/>
      <c r="DV72" s="76"/>
      <c r="DW72" s="76"/>
      <c r="DX72" s="76"/>
      <c r="DY72" s="76"/>
      <c r="DZ72" s="76"/>
      <c r="EA72" s="76"/>
      <c r="EB72" s="76"/>
      <c r="EC72" s="76"/>
      <c r="ED72" s="76"/>
      <c r="EE72" s="76"/>
      <c r="EF72" s="76"/>
      <c r="EG72" s="76"/>
      <c r="EH72" s="76"/>
      <c r="EI72" s="76"/>
      <c r="EJ72" s="76"/>
      <c r="EK72" s="76"/>
      <c r="EL72" s="76"/>
      <c r="EM72" s="76"/>
      <c r="EN72" s="76"/>
      <c r="EO72" s="76"/>
      <c r="EP72" s="76"/>
      <c r="EQ72" s="76"/>
      <c r="ER72" s="76"/>
      <c r="ES72" s="76"/>
      <c r="ET72" s="76"/>
      <c r="EU72" s="76"/>
    </row>
    <row r="73" spans="1:151" s="6" customFormat="1" ht="17.100000000000001" customHeight="1">
      <c r="A73" s="40"/>
      <c r="B73" s="41"/>
      <c r="C73" s="450"/>
      <c r="D73" s="450"/>
      <c r="E73" s="450"/>
      <c r="F73" s="450"/>
      <c r="G73" s="450"/>
      <c r="H73" s="450"/>
      <c r="I73" s="450"/>
      <c r="J73" s="450"/>
      <c r="K73" s="450"/>
      <c r="L73" s="450"/>
      <c r="M73" s="450"/>
      <c r="N73" s="450"/>
      <c r="O73" s="450"/>
      <c r="P73" s="450"/>
      <c r="Q73" s="450"/>
      <c r="R73" s="450"/>
      <c r="S73" s="450"/>
      <c r="T73" s="450"/>
      <c r="U73" s="450"/>
      <c r="V73" s="450"/>
      <c r="W73" s="450"/>
      <c r="X73" s="450"/>
      <c r="Y73" s="450"/>
      <c r="Z73" s="450"/>
      <c r="AA73" s="450"/>
      <c r="AB73" s="40"/>
      <c r="AC73" s="40"/>
      <c r="AD73" s="79"/>
      <c r="AE73" s="76"/>
      <c r="AF73" s="76"/>
      <c r="AG73" s="76"/>
      <c r="AH73" s="76"/>
      <c r="AI73" s="76"/>
      <c r="AJ73" s="76"/>
      <c r="AK73" s="76"/>
      <c r="AL73" s="76"/>
      <c r="AM73" s="76"/>
      <c r="AN73" s="76"/>
      <c r="AO73" s="76"/>
      <c r="AP73" s="76"/>
      <c r="AQ73" s="76"/>
      <c r="AR73" s="76"/>
      <c r="AS73" s="76"/>
      <c r="AT73" s="76"/>
      <c r="AU73" s="76"/>
      <c r="AV73" s="76"/>
      <c r="AW73" s="76"/>
      <c r="AX73" s="71"/>
      <c r="AY73" s="71"/>
      <c r="AZ73" s="71"/>
      <c r="BA73" s="76"/>
      <c r="BB73" s="76"/>
      <c r="BC73" s="76"/>
      <c r="BD73" s="76"/>
      <c r="BE73" s="76"/>
      <c r="BF73" s="76"/>
      <c r="BG73" s="76"/>
      <c r="BH73" s="76"/>
      <c r="BI73" s="76"/>
      <c r="BJ73" s="76"/>
      <c r="BK73" s="76"/>
      <c r="BL73" s="76"/>
      <c r="BM73" s="76"/>
      <c r="BN73" s="76"/>
      <c r="BO73" s="76"/>
      <c r="BP73" s="76"/>
      <c r="BQ73" s="76"/>
      <c r="BR73" s="76"/>
      <c r="BS73" s="76"/>
      <c r="BT73" s="76"/>
      <c r="BU73" s="76"/>
      <c r="BV73" s="76"/>
      <c r="BW73" s="76"/>
      <c r="BX73" s="76"/>
      <c r="BY73" s="76"/>
      <c r="BZ73" s="76"/>
      <c r="CA73" s="76"/>
      <c r="CB73" s="76"/>
      <c r="CC73" s="76"/>
      <c r="CD73" s="76"/>
      <c r="CE73" s="76"/>
      <c r="CF73" s="76"/>
      <c r="CG73" s="76"/>
      <c r="CH73" s="76"/>
      <c r="CI73" s="76"/>
      <c r="CJ73" s="76"/>
      <c r="CK73" s="76"/>
      <c r="CL73" s="76"/>
      <c r="CM73" s="76"/>
      <c r="CN73" s="76"/>
      <c r="CO73" s="76"/>
      <c r="CP73" s="76"/>
      <c r="CQ73" s="76"/>
      <c r="CR73" s="76"/>
      <c r="CS73" s="76"/>
      <c r="CT73" s="76"/>
      <c r="CU73" s="76"/>
      <c r="CV73" s="76"/>
      <c r="CW73" s="76"/>
      <c r="CX73" s="76"/>
      <c r="CY73" s="76"/>
      <c r="CZ73" s="76"/>
      <c r="DA73" s="76"/>
      <c r="DB73" s="76"/>
      <c r="DC73" s="76"/>
      <c r="DD73" s="76"/>
      <c r="DE73" s="76"/>
      <c r="DF73" s="76"/>
      <c r="DG73" s="76"/>
      <c r="DH73" s="76"/>
      <c r="DI73" s="76"/>
      <c r="DJ73" s="76"/>
      <c r="DK73" s="76"/>
      <c r="DL73" s="76"/>
      <c r="DM73" s="76"/>
      <c r="DN73" s="76"/>
      <c r="DO73" s="76"/>
      <c r="DP73" s="76"/>
      <c r="DQ73" s="76"/>
      <c r="DR73" s="76"/>
      <c r="DS73" s="76"/>
      <c r="DT73" s="76"/>
      <c r="DU73" s="76"/>
      <c r="DV73" s="76"/>
      <c r="DW73" s="76"/>
      <c r="DX73" s="76"/>
      <c r="DY73" s="76"/>
      <c r="DZ73" s="76"/>
      <c r="EA73" s="76"/>
      <c r="EB73" s="76"/>
      <c r="EC73" s="76"/>
      <c r="ED73" s="76"/>
      <c r="EE73" s="76"/>
      <c r="EF73" s="76"/>
      <c r="EG73" s="76"/>
      <c r="EH73" s="76"/>
      <c r="EI73" s="76"/>
      <c r="EJ73" s="76"/>
      <c r="EK73" s="76"/>
      <c r="EL73" s="76"/>
      <c r="EM73" s="76"/>
      <c r="EN73" s="76"/>
      <c r="EO73" s="76"/>
      <c r="EP73" s="76"/>
      <c r="EQ73" s="76"/>
      <c r="ER73" s="76"/>
      <c r="ES73" s="76"/>
      <c r="ET73" s="76"/>
      <c r="EU73" s="76"/>
    </row>
    <row r="74" spans="1:151" s="6" customFormat="1" ht="17.100000000000001" customHeight="1">
      <c r="A74" s="40"/>
      <c r="B74" s="41"/>
      <c r="C74" s="450"/>
      <c r="D74" s="450"/>
      <c r="E74" s="450"/>
      <c r="F74" s="450"/>
      <c r="G74" s="450"/>
      <c r="H74" s="450"/>
      <c r="I74" s="450"/>
      <c r="J74" s="450"/>
      <c r="K74" s="450"/>
      <c r="L74" s="450"/>
      <c r="M74" s="450"/>
      <c r="N74" s="450"/>
      <c r="O74" s="450"/>
      <c r="P74" s="450"/>
      <c r="Q74" s="450"/>
      <c r="R74" s="450"/>
      <c r="S74" s="450"/>
      <c r="T74" s="450"/>
      <c r="U74" s="450"/>
      <c r="V74" s="450"/>
      <c r="W74" s="450"/>
      <c r="X74" s="450"/>
      <c r="Y74" s="450"/>
      <c r="Z74" s="450"/>
      <c r="AA74" s="450"/>
      <c r="AB74" s="40"/>
      <c r="AC74" s="40"/>
      <c r="AD74" s="79"/>
      <c r="AE74" s="76"/>
      <c r="AF74" s="76"/>
      <c r="AG74" s="76"/>
      <c r="AH74" s="76"/>
      <c r="AI74" s="76"/>
      <c r="AJ74" s="76"/>
      <c r="AK74" s="76"/>
      <c r="AL74" s="76"/>
      <c r="AM74" s="76"/>
      <c r="AN74" s="76"/>
      <c r="AO74" s="76"/>
      <c r="AP74" s="76"/>
      <c r="AQ74" s="76"/>
      <c r="AR74" s="76"/>
      <c r="AS74" s="76"/>
      <c r="AT74" s="76"/>
      <c r="AU74" s="76"/>
      <c r="AV74" s="76"/>
      <c r="AW74" s="76"/>
      <c r="AX74" s="71"/>
      <c r="AY74" s="71"/>
      <c r="AZ74" s="71"/>
      <c r="BA74" s="76"/>
      <c r="BB74" s="76"/>
      <c r="BC74" s="76"/>
      <c r="BD74" s="76"/>
      <c r="BE74" s="76"/>
      <c r="BF74" s="76"/>
      <c r="BG74" s="76"/>
      <c r="BH74" s="76"/>
      <c r="BI74" s="76"/>
      <c r="BJ74" s="76"/>
      <c r="BK74" s="76"/>
      <c r="BL74" s="76"/>
      <c r="BM74" s="76"/>
      <c r="BN74" s="76"/>
      <c r="BO74" s="76"/>
      <c r="BP74" s="76"/>
      <c r="BQ74" s="76"/>
      <c r="BR74" s="76"/>
      <c r="BS74" s="76"/>
      <c r="BT74" s="76"/>
      <c r="BU74" s="76"/>
      <c r="BV74" s="76"/>
      <c r="BW74" s="76"/>
      <c r="BX74" s="76"/>
      <c r="BY74" s="76"/>
      <c r="BZ74" s="76"/>
      <c r="CA74" s="76"/>
      <c r="CB74" s="76"/>
      <c r="CC74" s="76"/>
      <c r="CD74" s="76"/>
      <c r="CE74" s="76"/>
      <c r="CF74" s="76"/>
      <c r="CG74" s="76"/>
      <c r="CH74" s="76"/>
      <c r="CI74" s="76"/>
      <c r="CJ74" s="76"/>
      <c r="CK74" s="76"/>
      <c r="CL74" s="76"/>
      <c r="CM74" s="76"/>
      <c r="CN74" s="76"/>
      <c r="CO74" s="76"/>
      <c r="CP74" s="76"/>
      <c r="CQ74" s="76"/>
      <c r="CR74" s="76"/>
      <c r="CS74" s="76"/>
      <c r="CT74" s="76"/>
      <c r="CU74" s="76"/>
      <c r="CV74" s="76"/>
      <c r="CW74" s="76"/>
      <c r="CX74" s="76"/>
      <c r="CY74" s="76"/>
      <c r="CZ74" s="76"/>
      <c r="DA74" s="76"/>
      <c r="DB74" s="76"/>
      <c r="DC74" s="76"/>
      <c r="DD74" s="76"/>
      <c r="DE74" s="76"/>
      <c r="DF74" s="76"/>
      <c r="DG74" s="76"/>
      <c r="DH74" s="76"/>
      <c r="DI74" s="76"/>
      <c r="DJ74" s="76"/>
      <c r="DK74" s="76"/>
      <c r="DL74" s="76"/>
      <c r="DM74" s="76"/>
      <c r="DN74" s="76"/>
      <c r="DO74" s="76"/>
      <c r="DP74" s="76"/>
      <c r="DQ74" s="76"/>
      <c r="DR74" s="76"/>
      <c r="DS74" s="76"/>
      <c r="DT74" s="76"/>
      <c r="DU74" s="76"/>
      <c r="DV74" s="76"/>
      <c r="DW74" s="76"/>
      <c r="DX74" s="76"/>
      <c r="DY74" s="76"/>
      <c r="DZ74" s="76"/>
      <c r="EA74" s="76"/>
      <c r="EB74" s="76"/>
      <c r="EC74" s="76"/>
      <c r="ED74" s="76"/>
      <c r="EE74" s="76"/>
      <c r="EF74" s="76"/>
      <c r="EG74" s="76"/>
      <c r="EH74" s="76"/>
      <c r="EI74" s="76"/>
      <c r="EJ74" s="76"/>
      <c r="EK74" s="76"/>
      <c r="EL74" s="76"/>
      <c r="EM74" s="76"/>
      <c r="EN74" s="76"/>
      <c r="EO74" s="76"/>
      <c r="EP74" s="76"/>
      <c r="EQ74" s="76"/>
      <c r="ER74" s="76"/>
      <c r="ES74" s="76"/>
      <c r="ET74" s="76"/>
      <c r="EU74" s="76"/>
    </row>
    <row r="75" spans="1:151" ht="17.100000000000001" customHeight="1">
      <c r="A75" s="39"/>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78"/>
      <c r="AE75" s="72"/>
      <c r="AF75" s="72"/>
      <c r="AG75" s="72"/>
      <c r="AH75" s="72"/>
      <c r="AI75" s="72"/>
      <c r="AJ75" s="72"/>
      <c r="AK75" s="72"/>
      <c r="AL75" s="72"/>
      <c r="AM75" s="72"/>
      <c r="AN75" s="72"/>
      <c r="AO75" s="72"/>
      <c r="AP75" s="72"/>
      <c r="AQ75" s="72"/>
      <c r="AR75" s="72"/>
      <c r="AS75" s="76"/>
      <c r="AT75" s="72"/>
      <c r="AU75" s="72"/>
      <c r="AV75" s="72"/>
      <c r="AW75" s="72"/>
      <c r="BA75" s="72"/>
      <c r="BB75" s="72"/>
      <c r="BC75" s="72"/>
      <c r="BD75" s="72"/>
      <c r="BE75" s="72"/>
      <c r="BF75" s="72"/>
      <c r="BG75" s="72"/>
      <c r="BH75" s="72"/>
      <c r="BI75" s="72"/>
      <c r="BJ75" s="72"/>
      <c r="BK75" s="72"/>
      <c r="BL75" s="72"/>
      <c r="BM75" s="72"/>
      <c r="BN75" s="72"/>
      <c r="BO75" s="72"/>
      <c r="BP75" s="72"/>
      <c r="BQ75" s="72"/>
      <c r="BR75" s="72"/>
      <c r="BS75" s="72"/>
      <c r="BT75" s="72"/>
      <c r="BU75" s="72"/>
      <c r="BV75" s="72"/>
      <c r="BW75" s="72"/>
      <c r="BX75" s="72"/>
      <c r="BY75" s="72"/>
      <c r="BZ75" s="72"/>
      <c r="CA75" s="72"/>
      <c r="CB75" s="72"/>
      <c r="CC75" s="72"/>
      <c r="CD75" s="72"/>
      <c r="CE75" s="72"/>
      <c r="CF75" s="72"/>
      <c r="CG75" s="72"/>
      <c r="CH75" s="72"/>
      <c r="CI75" s="72"/>
      <c r="CJ75" s="72"/>
      <c r="CK75" s="72"/>
      <c r="CL75" s="72"/>
      <c r="CM75" s="72"/>
      <c r="CN75" s="72"/>
      <c r="CO75" s="72"/>
      <c r="CP75" s="72"/>
      <c r="CQ75" s="72"/>
      <c r="CR75" s="72"/>
      <c r="CS75" s="72"/>
      <c r="CT75" s="72"/>
      <c r="CU75" s="72"/>
      <c r="CV75" s="72"/>
      <c r="CW75" s="72"/>
      <c r="CX75" s="72"/>
      <c r="CY75" s="72"/>
      <c r="CZ75" s="72"/>
      <c r="DA75" s="72"/>
      <c r="DB75" s="72"/>
      <c r="DC75" s="72"/>
      <c r="DD75" s="72"/>
      <c r="DE75" s="72"/>
      <c r="DF75" s="72"/>
      <c r="DG75" s="72"/>
      <c r="DH75" s="72"/>
      <c r="DI75" s="72"/>
      <c r="DJ75" s="72"/>
      <c r="DK75" s="72"/>
      <c r="DL75" s="72"/>
      <c r="DM75" s="72"/>
      <c r="DN75" s="72"/>
      <c r="DO75" s="72"/>
      <c r="DP75" s="72"/>
      <c r="DQ75" s="72"/>
      <c r="DR75" s="72"/>
      <c r="DS75" s="72"/>
      <c r="DT75" s="72"/>
      <c r="DU75" s="72"/>
      <c r="DV75" s="72"/>
      <c r="DW75" s="72"/>
      <c r="DX75" s="72"/>
      <c r="DY75" s="72"/>
      <c r="DZ75" s="72"/>
      <c r="EA75" s="72"/>
      <c r="EB75" s="72"/>
      <c r="EC75" s="72"/>
      <c r="ED75" s="72"/>
      <c r="EE75" s="72"/>
      <c r="EF75" s="72"/>
      <c r="EG75" s="72"/>
      <c r="EH75" s="72"/>
      <c r="EI75" s="72"/>
      <c r="EJ75" s="72"/>
      <c r="EK75" s="72"/>
      <c r="EL75" s="72"/>
      <c r="EM75" s="72"/>
      <c r="EN75" s="72"/>
      <c r="EO75" s="72"/>
      <c r="EP75" s="72"/>
      <c r="EQ75" s="72"/>
      <c r="ER75" s="72"/>
      <c r="ES75" s="72"/>
      <c r="ET75" s="72"/>
      <c r="EU75" s="72"/>
    </row>
    <row r="76" spans="1:151" s="6" customFormat="1" ht="19.2" customHeight="1">
      <c r="A76" s="40"/>
      <c r="B76" s="40"/>
      <c r="C76" s="95" t="str">
        <f>IF(OR(J42=AS48,J42=AS49,J42=AS50,J42=AS51),"また、当該返礼品等の製造・加工地※１は","")</f>
        <v/>
      </c>
      <c r="D76" s="95"/>
      <c r="E76" s="95"/>
      <c r="F76" s="95"/>
      <c r="G76" s="95"/>
      <c r="H76" s="95"/>
      <c r="I76" s="95"/>
      <c r="J76" s="95"/>
      <c r="K76" s="95"/>
      <c r="L76" s="95"/>
      <c r="M76" s="95"/>
      <c r="N76" s="95"/>
      <c r="P76" s="48"/>
      <c r="Q76" s="451" t="str">
        <f>IF(OR(J42=AS48,J42=AS49,J42=AS50,J42=AS51),"茨城県　小美玉市","")</f>
        <v/>
      </c>
      <c r="R76" s="451"/>
      <c r="S76" s="451"/>
      <c r="T76" s="451"/>
      <c r="U76" s="451"/>
      <c r="V76" s="451"/>
      <c r="W76" s="451"/>
      <c r="X76" s="451"/>
      <c r="Y76" s="451"/>
      <c r="Z76" s="451"/>
      <c r="AA76" s="451"/>
      <c r="AB76" s="40"/>
      <c r="AC76" s="40"/>
      <c r="AD76" s="79"/>
      <c r="AE76" s="76"/>
      <c r="AF76" s="76"/>
      <c r="AG76" s="76"/>
      <c r="AH76" s="76"/>
      <c r="AI76" s="76"/>
      <c r="AJ76" s="76"/>
      <c r="AK76" s="76"/>
      <c r="AL76" s="76"/>
      <c r="AM76" s="76"/>
      <c r="AN76" s="76"/>
      <c r="AO76" s="76"/>
      <c r="AP76" s="76"/>
      <c r="AQ76" s="76"/>
      <c r="AR76" s="76"/>
      <c r="AS76" s="72"/>
      <c r="AT76" s="76"/>
      <c r="AU76" s="76"/>
      <c r="AV76" s="76"/>
      <c r="AW76" s="76"/>
      <c r="AX76" s="71"/>
      <c r="AY76" s="71"/>
      <c r="AZ76" s="71"/>
      <c r="BA76" s="76"/>
      <c r="BB76" s="76"/>
      <c r="BC76" s="76"/>
      <c r="BD76" s="76"/>
      <c r="BE76" s="76"/>
      <c r="BF76" s="76"/>
      <c r="BG76" s="76"/>
      <c r="BH76" s="76"/>
      <c r="BI76" s="76"/>
      <c r="BJ76" s="76"/>
      <c r="BK76" s="76"/>
      <c r="BL76" s="76"/>
      <c r="BM76" s="76"/>
      <c r="BN76" s="76"/>
      <c r="BO76" s="76"/>
      <c r="BP76" s="76"/>
      <c r="BQ76" s="76"/>
      <c r="BR76" s="76"/>
      <c r="BS76" s="76"/>
      <c r="BT76" s="76"/>
      <c r="BU76" s="76"/>
      <c r="BV76" s="76"/>
      <c r="BW76" s="76"/>
      <c r="BX76" s="76"/>
      <c r="BY76" s="76"/>
      <c r="BZ76" s="76"/>
      <c r="CA76" s="76"/>
      <c r="CB76" s="76"/>
      <c r="CC76" s="76"/>
      <c r="CD76" s="76"/>
      <c r="CE76" s="76"/>
      <c r="CF76" s="76"/>
      <c r="CG76" s="76"/>
      <c r="CH76" s="76"/>
      <c r="CI76" s="76"/>
      <c r="CJ76" s="76"/>
      <c r="CK76" s="76"/>
      <c r="CL76" s="76"/>
      <c r="CM76" s="76"/>
      <c r="CN76" s="76"/>
      <c r="CO76" s="76"/>
      <c r="CP76" s="76"/>
      <c r="CQ76" s="76"/>
      <c r="CR76" s="76"/>
      <c r="CS76" s="76"/>
      <c r="CT76" s="76"/>
      <c r="CU76" s="76"/>
      <c r="CV76" s="76"/>
      <c r="CW76" s="76"/>
      <c r="CX76" s="76"/>
      <c r="CY76" s="76"/>
      <c r="CZ76" s="76"/>
      <c r="DA76" s="76"/>
      <c r="DB76" s="76"/>
      <c r="DC76" s="76"/>
      <c r="DD76" s="76"/>
      <c r="DE76" s="76"/>
      <c r="DF76" s="76"/>
      <c r="DG76" s="76"/>
      <c r="DH76" s="76"/>
      <c r="DI76" s="76"/>
      <c r="DJ76" s="76"/>
      <c r="DK76" s="76"/>
      <c r="DL76" s="76"/>
      <c r="DM76" s="76"/>
      <c r="DN76" s="76"/>
      <c r="DO76" s="76"/>
      <c r="DP76" s="76"/>
      <c r="DQ76" s="76"/>
      <c r="DR76" s="76"/>
      <c r="DS76" s="76"/>
      <c r="DT76" s="76"/>
      <c r="DU76" s="76"/>
      <c r="DV76" s="76"/>
      <c r="DW76" s="76"/>
      <c r="DX76" s="76"/>
      <c r="DY76" s="76"/>
      <c r="DZ76" s="76"/>
      <c r="EA76" s="76"/>
      <c r="EB76" s="76"/>
      <c r="EC76" s="76"/>
      <c r="ED76" s="76"/>
      <c r="EE76" s="76"/>
      <c r="EF76" s="76"/>
      <c r="EG76" s="76"/>
      <c r="EH76" s="76"/>
      <c r="EI76" s="76"/>
      <c r="EJ76" s="76"/>
      <c r="EK76" s="76"/>
      <c r="EL76" s="76"/>
      <c r="EM76" s="76"/>
      <c r="EN76" s="76"/>
      <c r="EO76" s="76"/>
      <c r="EP76" s="76"/>
      <c r="EQ76" s="76"/>
      <c r="ER76" s="76"/>
      <c r="ES76" s="76"/>
      <c r="ET76" s="76"/>
      <c r="EU76" s="76"/>
    </row>
    <row r="77" spans="1:151" s="6" customFormat="1" ht="19.2" customHeight="1">
      <c r="A77" s="40"/>
      <c r="B77" s="40"/>
      <c r="C77" s="452" t="str">
        <f>IF(OR(J42=AS48,J42=AS49,J42=AS50,J42=AS51),"であり、一般販売価格は","")</f>
        <v/>
      </c>
      <c r="D77" s="452"/>
      <c r="E77" s="452"/>
      <c r="F77" s="452"/>
      <c r="G77" s="452"/>
      <c r="H77" s="452"/>
      <c r="I77" s="452"/>
      <c r="J77" s="452"/>
      <c r="K77" s="453" t="str">
        <f>IF(OR(J42=AS48,J42=AS49,J42=AS50,J42=AS51),P17,"")</f>
        <v/>
      </c>
      <c r="L77" s="453"/>
      <c r="M77" s="453"/>
      <c r="N77" s="453"/>
      <c r="O77" s="453"/>
      <c r="P77" s="453"/>
      <c r="Q77" s="45" t="str">
        <f>IF(OR(J42=AS48,J42=AS49,J42=AS50,J42=AS51),"円です※２。","")</f>
        <v/>
      </c>
      <c r="R77" s="45"/>
      <c r="S77" s="45"/>
      <c r="T77" s="45"/>
      <c r="U77" s="45"/>
      <c r="V77" s="45"/>
      <c r="W77" s="45"/>
      <c r="X77" s="45"/>
      <c r="Y77" s="45"/>
      <c r="Z77" s="45"/>
      <c r="AA77" s="45"/>
      <c r="AB77" s="40"/>
      <c r="AC77" s="40"/>
      <c r="AD77" s="79"/>
      <c r="AE77" s="76"/>
      <c r="AF77" s="76"/>
      <c r="AG77" s="76"/>
      <c r="AH77" s="76"/>
      <c r="AI77" s="76"/>
      <c r="AJ77" s="76"/>
      <c r="AK77" s="76"/>
      <c r="AL77" s="76"/>
      <c r="AM77" s="76"/>
      <c r="AN77" s="76"/>
      <c r="AO77" s="76"/>
      <c r="AP77" s="76"/>
      <c r="AQ77" s="76"/>
      <c r="AR77" s="76"/>
      <c r="AS77" s="76"/>
      <c r="AT77" s="76"/>
      <c r="AU77" s="76"/>
      <c r="AV77" s="76"/>
      <c r="AW77" s="76"/>
      <c r="AX77" s="71"/>
      <c r="AY77" s="71"/>
      <c r="AZ77" s="71"/>
      <c r="BA77" s="76"/>
      <c r="BB77" s="76"/>
      <c r="BC77" s="76"/>
      <c r="BD77" s="76"/>
      <c r="BE77" s="76"/>
      <c r="BF77" s="76"/>
      <c r="BG77" s="76"/>
      <c r="BH77" s="76"/>
      <c r="BI77" s="76"/>
      <c r="BJ77" s="76"/>
      <c r="BK77" s="76"/>
      <c r="BL77" s="76"/>
      <c r="BM77" s="76"/>
      <c r="BN77" s="76"/>
      <c r="BO77" s="76"/>
      <c r="BP77" s="76"/>
      <c r="BQ77" s="76"/>
      <c r="BR77" s="76"/>
      <c r="BS77" s="76"/>
      <c r="BT77" s="76"/>
      <c r="BU77" s="76"/>
      <c r="BV77" s="76"/>
      <c r="BW77" s="76"/>
      <c r="BX77" s="76"/>
      <c r="BY77" s="76"/>
      <c r="BZ77" s="76"/>
      <c r="CA77" s="76"/>
      <c r="CB77" s="76"/>
      <c r="CC77" s="76"/>
      <c r="CD77" s="76"/>
      <c r="CE77" s="76"/>
      <c r="CF77" s="76"/>
      <c r="CG77" s="76"/>
      <c r="CH77" s="76"/>
      <c r="CI77" s="76"/>
      <c r="CJ77" s="76"/>
      <c r="CK77" s="76"/>
      <c r="CL77" s="76"/>
      <c r="CM77" s="76"/>
      <c r="CN77" s="76"/>
      <c r="CO77" s="76"/>
      <c r="CP77" s="76"/>
      <c r="CQ77" s="76"/>
      <c r="CR77" s="76"/>
      <c r="CS77" s="76"/>
      <c r="CT77" s="76"/>
      <c r="CU77" s="76"/>
      <c r="CV77" s="76"/>
      <c r="CW77" s="76"/>
      <c r="CX77" s="76"/>
      <c r="CY77" s="76"/>
      <c r="CZ77" s="76"/>
      <c r="DA77" s="76"/>
      <c r="DB77" s="76"/>
      <c r="DC77" s="76"/>
      <c r="DD77" s="76"/>
      <c r="DE77" s="76"/>
      <c r="DF77" s="76"/>
      <c r="DG77" s="76"/>
      <c r="DH77" s="76"/>
      <c r="DI77" s="76"/>
      <c r="DJ77" s="76"/>
      <c r="DK77" s="76"/>
      <c r="DL77" s="76"/>
      <c r="DM77" s="76"/>
      <c r="DN77" s="76"/>
      <c r="DO77" s="76"/>
      <c r="DP77" s="76"/>
      <c r="DQ77" s="76"/>
      <c r="DR77" s="76"/>
      <c r="DS77" s="76"/>
      <c r="DT77" s="76"/>
      <c r="DU77" s="76"/>
      <c r="DV77" s="76"/>
      <c r="DW77" s="76"/>
      <c r="DX77" s="76"/>
      <c r="DY77" s="76"/>
      <c r="DZ77" s="76"/>
      <c r="EA77" s="76"/>
      <c r="EB77" s="76"/>
      <c r="EC77" s="76"/>
      <c r="ED77" s="76"/>
      <c r="EE77" s="76"/>
      <c r="EF77" s="76"/>
      <c r="EG77" s="76"/>
      <c r="EH77" s="76"/>
      <c r="EI77" s="76"/>
      <c r="EJ77" s="76"/>
      <c r="EK77" s="76"/>
      <c r="EL77" s="76"/>
      <c r="EM77" s="76"/>
      <c r="EN77" s="76"/>
      <c r="EO77" s="76"/>
      <c r="EP77" s="76"/>
      <c r="EQ77" s="76"/>
      <c r="ER77" s="76"/>
      <c r="ES77" s="76"/>
      <c r="ET77" s="76"/>
      <c r="EU77" s="76"/>
    </row>
    <row r="78" spans="1:151" ht="13.2" customHeight="1">
      <c r="A78" s="39"/>
      <c r="B78" s="39"/>
      <c r="C78" s="39"/>
      <c r="D78" s="39"/>
      <c r="E78" s="39"/>
      <c r="F78" s="39"/>
      <c r="G78" s="39"/>
      <c r="H78" s="39"/>
      <c r="I78" s="39"/>
      <c r="J78" s="39"/>
      <c r="K78" s="39"/>
      <c r="L78" s="39"/>
      <c r="M78" s="39"/>
      <c r="N78" s="39"/>
      <c r="O78" s="39"/>
      <c r="P78" s="39"/>
      <c r="Q78" s="39"/>
      <c r="R78" s="39"/>
      <c r="S78" s="39"/>
      <c r="T78" s="39"/>
      <c r="U78" s="39"/>
      <c r="V78" s="39"/>
      <c r="W78" s="39"/>
      <c r="X78" s="39"/>
      <c r="Y78" s="39"/>
      <c r="Z78" s="39"/>
      <c r="AA78" s="39"/>
      <c r="AB78" s="39"/>
      <c r="AC78" s="39"/>
      <c r="AD78" s="78"/>
      <c r="AE78" s="72"/>
      <c r="AF78" s="72"/>
      <c r="AG78" s="72"/>
      <c r="AH78" s="72"/>
      <c r="AI78" s="72"/>
      <c r="AJ78" s="72"/>
      <c r="AK78" s="72"/>
      <c r="AL78" s="72"/>
      <c r="AM78" s="72"/>
      <c r="AN78" s="72"/>
      <c r="AO78" s="72"/>
      <c r="AP78" s="72"/>
      <c r="AQ78" s="72"/>
      <c r="AR78" s="72"/>
      <c r="AS78" s="76"/>
      <c r="AT78" s="72"/>
      <c r="AU78" s="72"/>
      <c r="AV78" s="72"/>
      <c r="AW78" s="72"/>
      <c r="BA78" s="72"/>
      <c r="BB78" s="72"/>
      <c r="BC78" s="72"/>
      <c r="BD78" s="72"/>
      <c r="BE78" s="72"/>
      <c r="BF78" s="72"/>
      <c r="BG78" s="72"/>
      <c r="BH78" s="72"/>
      <c r="BI78" s="72"/>
      <c r="BJ78" s="72"/>
      <c r="BK78" s="72"/>
      <c r="BL78" s="72"/>
      <c r="BM78" s="72"/>
      <c r="BN78" s="72"/>
      <c r="BO78" s="72"/>
      <c r="BP78" s="72"/>
      <c r="BQ78" s="72"/>
      <c r="BR78" s="72"/>
      <c r="BS78" s="72"/>
      <c r="BT78" s="72"/>
      <c r="BU78" s="72"/>
      <c r="BV78" s="72"/>
      <c r="BW78" s="72"/>
      <c r="BX78" s="72"/>
      <c r="BY78" s="72"/>
      <c r="BZ78" s="72"/>
      <c r="CA78" s="72"/>
      <c r="CB78" s="72"/>
      <c r="CC78" s="72"/>
      <c r="CD78" s="72"/>
      <c r="CE78" s="72"/>
      <c r="CF78" s="72"/>
      <c r="CG78" s="72"/>
      <c r="CH78" s="72"/>
      <c r="CI78" s="72"/>
      <c r="CJ78" s="72"/>
      <c r="CK78" s="72"/>
      <c r="CL78" s="72"/>
      <c r="CM78" s="72"/>
      <c r="CN78" s="72"/>
      <c r="CO78" s="72"/>
      <c r="CP78" s="72"/>
      <c r="CQ78" s="72"/>
      <c r="CR78" s="72"/>
      <c r="CS78" s="72"/>
      <c r="CT78" s="72"/>
      <c r="CU78" s="72"/>
      <c r="CV78" s="72"/>
      <c r="CW78" s="72"/>
      <c r="CX78" s="72"/>
      <c r="CY78" s="72"/>
      <c r="CZ78" s="72"/>
      <c r="DA78" s="72"/>
      <c r="DB78" s="72"/>
      <c r="DC78" s="72"/>
      <c r="DD78" s="72"/>
      <c r="DE78" s="72"/>
      <c r="DF78" s="72"/>
      <c r="DG78" s="72"/>
      <c r="DH78" s="72"/>
      <c r="DI78" s="72"/>
      <c r="DJ78" s="72"/>
      <c r="DK78" s="72"/>
      <c r="DL78" s="72"/>
      <c r="DM78" s="72"/>
      <c r="DN78" s="72"/>
      <c r="DO78" s="72"/>
      <c r="DP78" s="72"/>
      <c r="DQ78" s="72"/>
      <c r="DR78" s="72"/>
      <c r="DS78" s="72"/>
      <c r="DT78" s="72"/>
      <c r="DU78" s="72"/>
      <c r="DV78" s="72"/>
      <c r="DW78" s="72"/>
      <c r="DX78" s="72"/>
      <c r="DY78" s="72"/>
      <c r="DZ78" s="72"/>
      <c r="EA78" s="72"/>
      <c r="EB78" s="72"/>
      <c r="EC78" s="72"/>
      <c r="ED78" s="72"/>
      <c r="EE78" s="72"/>
      <c r="EF78" s="72"/>
      <c r="EG78" s="72"/>
      <c r="EH78" s="72"/>
      <c r="EI78" s="72"/>
      <c r="EJ78" s="72"/>
      <c r="EK78" s="72"/>
      <c r="EL78" s="72"/>
      <c r="EM78" s="72"/>
      <c r="EN78" s="72"/>
      <c r="EO78" s="72"/>
      <c r="EP78" s="72"/>
      <c r="EQ78" s="72"/>
      <c r="ER78" s="72"/>
      <c r="ES78" s="72"/>
      <c r="ET78" s="72"/>
      <c r="EU78" s="72"/>
    </row>
    <row r="79" spans="1:151" ht="16.2" customHeight="1">
      <c r="A79" s="39"/>
      <c r="B79" s="39"/>
      <c r="C79" s="454" t="str">
        <f>IF(OR(J42=AS48,J42=AS49,J42=AS50,J42=AS51),"なお、当該返礼品等を取り扱うに当たって、下記の事項に同意します。
・　当該返礼品等については、以下に掲げる場合を除き、他の地方団体の地場産品基準（平成31年総務省告示第179号第６条をいう。以下同じ。）第３号の返礼品等として取り扱わないこと。","")</f>
        <v/>
      </c>
      <c r="D79" s="454"/>
      <c r="E79" s="454"/>
      <c r="F79" s="454"/>
      <c r="G79" s="454"/>
      <c r="H79" s="454"/>
      <c r="I79" s="454"/>
      <c r="J79" s="454"/>
      <c r="K79" s="454"/>
      <c r="L79" s="454"/>
      <c r="M79" s="454"/>
      <c r="N79" s="454"/>
      <c r="O79" s="454"/>
      <c r="P79" s="454"/>
      <c r="Q79" s="454"/>
      <c r="R79" s="454"/>
      <c r="S79" s="454"/>
      <c r="T79" s="454"/>
      <c r="U79" s="454"/>
      <c r="V79" s="454"/>
      <c r="W79" s="454"/>
      <c r="X79" s="454"/>
      <c r="Y79" s="454"/>
      <c r="Z79" s="454"/>
      <c r="AA79" s="454"/>
      <c r="AB79" s="39"/>
      <c r="AC79" s="39"/>
      <c r="AD79" s="78"/>
      <c r="AE79" s="72"/>
      <c r="AF79" s="72"/>
      <c r="AG79" s="72"/>
      <c r="AH79" s="72"/>
      <c r="AI79" s="72"/>
      <c r="AJ79" s="72"/>
      <c r="AK79" s="72"/>
      <c r="AL79" s="72"/>
      <c r="AM79" s="72"/>
      <c r="AN79" s="72"/>
      <c r="AO79" s="72"/>
      <c r="AP79" s="72"/>
      <c r="AQ79" s="72"/>
      <c r="AR79" s="72"/>
      <c r="AS79" s="72"/>
      <c r="AT79" s="72"/>
      <c r="AU79" s="72"/>
      <c r="AV79" s="72"/>
      <c r="AW79" s="72"/>
      <c r="BA79" s="72"/>
      <c r="BB79" s="72"/>
      <c r="BC79" s="72"/>
      <c r="BD79" s="72"/>
      <c r="BE79" s="72"/>
      <c r="BF79" s="72"/>
      <c r="BG79" s="72"/>
      <c r="BH79" s="72"/>
      <c r="BI79" s="72"/>
      <c r="BJ79" s="72"/>
      <c r="BK79" s="72"/>
      <c r="BL79" s="72"/>
      <c r="BM79" s="72"/>
      <c r="BN79" s="72"/>
      <c r="BO79" s="72"/>
      <c r="BP79" s="72"/>
      <c r="BQ79" s="72"/>
      <c r="BR79" s="72"/>
      <c r="BS79" s="72"/>
      <c r="BT79" s="72"/>
      <c r="BU79" s="72"/>
      <c r="BV79" s="72"/>
      <c r="BW79" s="72"/>
      <c r="BX79" s="72"/>
      <c r="BY79" s="72"/>
      <c r="BZ79" s="72"/>
      <c r="CA79" s="72"/>
      <c r="CB79" s="72"/>
      <c r="CC79" s="72"/>
      <c r="CD79" s="72"/>
      <c r="CE79" s="72"/>
      <c r="CF79" s="72"/>
      <c r="CG79" s="72"/>
      <c r="CH79" s="72"/>
      <c r="CI79" s="72"/>
      <c r="CJ79" s="72"/>
      <c r="CK79" s="72"/>
      <c r="CL79" s="72"/>
      <c r="CM79" s="72"/>
      <c r="CN79" s="72"/>
      <c r="CO79" s="72"/>
      <c r="CP79" s="72"/>
      <c r="CQ79" s="72"/>
      <c r="CR79" s="72"/>
      <c r="CS79" s="72"/>
      <c r="CT79" s="72"/>
      <c r="CU79" s="72"/>
      <c r="CV79" s="72"/>
      <c r="CW79" s="72"/>
      <c r="CX79" s="72"/>
      <c r="CY79" s="72"/>
      <c r="CZ79" s="72"/>
      <c r="DA79" s="72"/>
      <c r="DB79" s="72"/>
      <c r="DC79" s="72"/>
      <c r="DD79" s="72"/>
      <c r="DE79" s="72"/>
      <c r="DF79" s="72"/>
      <c r="DG79" s="72"/>
      <c r="DH79" s="72"/>
      <c r="DI79" s="72"/>
      <c r="DJ79" s="72"/>
      <c r="DK79" s="72"/>
      <c r="DL79" s="72"/>
      <c r="DM79" s="72"/>
      <c r="DN79" s="72"/>
      <c r="DO79" s="72"/>
      <c r="DP79" s="72"/>
      <c r="DQ79" s="72"/>
      <c r="DR79" s="72"/>
      <c r="DS79" s="72"/>
      <c r="DT79" s="72"/>
      <c r="DU79" s="72"/>
      <c r="DV79" s="72"/>
      <c r="DW79" s="72"/>
      <c r="DX79" s="72"/>
      <c r="DY79" s="72"/>
      <c r="DZ79" s="72"/>
      <c r="EA79" s="72"/>
      <c r="EB79" s="72"/>
      <c r="EC79" s="72"/>
      <c r="ED79" s="72"/>
      <c r="EE79" s="72"/>
      <c r="EF79" s="72"/>
      <c r="EG79" s="72"/>
      <c r="EH79" s="72"/>
      <c r="EI79" s="72"/>
      <c r="EJ79" s="72"/>
      <c r="EK79" s="72"/>
      <c r="EL79" s="72"/>
      <c r="EM79" s="72"/>
      <c r="EN79" s="72"/>
      <c r="EO79" s="72"/>
      <c r="EP79" s="72"/>
      <c r="EQ79" s="72"/>
      <c r="ER79" s="72"/>
      <c r="ES79" s="72"/>
      <c r="ET79" s="72"/>
      <c r="EU79" s="72"/>
    </row>
    <row r="80" spans="1:151" ht="16.2" customHeight="1">
      <c r="A80" s="39"/>
      <c r="B80" s="43"/>
      <c r="C80" s="454"/>
      <c r="D80" s="454"/>
      <c r="E80" s="454"/>
      <c r="F80" s="454"/>
      <c r="G80" s="454"/>
      <c r="H80" s="454"/>
      <c r="I80" s="454"/>
      <c r="J80" s="454"/>
      <c r="K80" s="454"/>
      <c r="L80" s="454"/>
      <c r="M80" s="454"/>
      <c r="N80" s="454"/>
      <c r="O80" s="454"/>
      <c r="P80" s="454"/>
      <c r="Q80" s="454"/>
      <c r="R80" s="454"/>
      <c r="S80" s="454"/>
      <c r="T80" s="454"/>
      <c r="U80" s="454"/>
      <c r="V80" s="454"/>
      <c r="W80" s="454"/>
      <c r="X80" s="454"/>
      <c r="Y80" s="454"/>
      <c r="Z80" s="454"/>
      <c r="AA80" s="454"/>
      <c r="AB80" s="39"/>
      <c r="AC80" s="39"/>
      <c r="AD80" s="78"/>
      <c r="AE80" s="72"/>
      <c r="AF80" s="72"/>
      <c r="AG80" s="72"/>
      <c r="AH80" s="72"/>
      <c r="AI80" s="72"/>
      <c r="AJ80" s="72"/>
      <c r="AK80" s="72"/>
      <c r="AL80" s="72"/>
      <c r="AM80" s="72"/>
      <c r="AN80" s="72"/>
      <c r="AO80" s="72"/>
      <c r="AP80" s="72"/>
      <c r="AQ80" s="72"/>
      <c r="AR80" s="72"/>
      <c r="AS80" s="72"/>
      <c r="AT80" s="72"/>
      <c r="AU80" s="72"/>
      <c r="AV80" s="72"/>
      <c r="AW80" s="72"/>
      <c r="BA80" s="72"/>
      <c r="BB80" s="72"/>
      <c r="BC80" s="72"/>
      <c r="BD80" s="72"/>
      <c r="BE80" s="72"/>
      <c r="BF80" s="72"/>
      <c r="BG80" s="72"/>
      <c r="BH80" s="72"/>
      <c r="BI80" s="72"/>
      <c r="BJ80" s="72"/>
      <c r="BK80" s="72"/>
      <c r="BL80" s="72"/>
      <c r="BM80" s="72"/>
      <c r="BN80" s="72"/>
      <c r="BO80" s="72"/>
      <c r="BP80" s="72"/>
      <c r="BQ80" s="72"/>
      <c r="BR80" s="72"/>
      <c r="BS80" s="72"/>
      <c r="BT80" s="72"/>
      <c r="BU80" s="72"/>
      <c r="BV80" s="72"/>
      <c r="BW80" s="72"/>
      <c r="BX80" s="72"/>
      <c r="BY80" s="72"/>
      <c r="BZ80" s="72"/>
      <c r="CA80" s="72"/>
      <c r="CB80" s="72"/>
      <c r="CC80" s="72"/>
      <c r="CD80" s="72"/>
      <c r="CE80" s="72"/>
      <c r="CF80" s="72"/>
      <c r="CG80" s="72"/>
      <c r="CH80" s="72"/>
      <c r="CI80" s="72"/>
      <c r="CJ80" s="72"/>
      <c r="CK80" s="72"/>
      <c r="CL80" s="72"/>
      <c r="CM80" s="72"/>
      <c r="CN80" s="72"/>
      <c r="CO80" s="72"/>
      <c r="CP80" s="72"/>
      <c r="CQ80" s="72"/>
      <c r="CR80" s="72"/>
      <c r="CS80" s="72"/>
      <c r="CT80" s="72"/>
      <c r="CU80" s="72"/>
      <c r="CV80" s="72"/>
      <c r="CW80" s="72"/>
      <c r="CX80" s="72"/>
      <c r="CY80" s="72"/>
      <c r="CZ80" s="72"/>
      <c r="DA80" s="72"/>
      <c r="DB80" s="72"/>
      <c r="DC80" s="72"/>
      <c r="DD80" s="72"/>
      <c r="DE80" s="72"/>
      <c r="DF80" s="72"/>
      <c r="DG80" s="72"/>
      <c r="DH80" s="72"/>
      <c r="DI80" s="72"/>
      <c r="DJ80" s="72"/>
      <c r="DK80" s="72"/>
      <c r="DL80" s="72"/>
      <c r="DM80" s="72"/>
      <c r="DN80" s="72"/>
      <c r="DO80" s="72"/>
      <c r="DP80" s="72"/>
      <c r="DQ80" s="72"/>
      <c r="DR80" s="72"/>
      <c r="DS80" s="72"/>
      <c r="DT80" s="72"/>
      <c r="DU80" s="72"/>
      <c r="DV80" s="72"/>
      <c r="DW80" s="72"/>
      <c r="DX80" s="72"/>
      <c r="DY80" s="72"/>
      <c r="DZ80" s="72"/>
      <c r="EA80" s="72"/>
      <c r="EB80" s="72"/>
      <c r="EC80" s="72"/>
      <c r="ED80" s="72"/>
      <c r="EE80" s="72"/>
      <c r="EF80" s="72"/>
      <c r="EG80" s="72"/>
      <c r="EH80" s="72"/>
      <c r="EI80" s="72"/>
      <c r="EJ80" s="72"/>
      <c r="EK80" s="72"/>
      <c r="EL80" s="72"/>
      <c r="EM80" s="72"/>
      <c r="EN80" s="72"/>
      <c r="EO80" s="72"/>
      <c r="EP80" s="72"/>
      <c r="EQ80" s="72"/>
      <c r="ER80" s="72"/>
      <c r="ES80" s="72"/>
      <c r="ET80" s="72"/>
      <c r="EU80" s="72"/>
    </row>
    <row r="81" spans="1:151" ht="16.2" customHeight="1">
      <c r="A81" s="39"/>
      <c r="B81" s="43"/>
      <c r="C81" s="454"/>
      <c r="D81" s="454"/>
      <c r="E81" s="454"/>
      <c r="F81" s="454"/>
      <c r="G81" s="454"/>
      <c r="H81" s="454"/>
      <c r="I81" s="454"/>
      <c r="J81" s="454"/>
      <c r="K81" s="454"/>
      <c r="L81" s="454"/>
      <c r="M81" s="454"/>
      <c r="N81" s="454"/>
      <c r="O81" s="454"/>
      <c r="P81" s="454"/>
      <c r="Q81" s="454"/>
      <c r="R81" s="454"/>
      <c r="S81" s="454"/>
      <c r="T81" s="454"/>
      <c r="U81" s="454"/>
      <c r="V81" s="454"/>
      <c r="W81" s="454"/>
      <c r="X81" s="454"/>
      <c r="Y81" s="454"/>
      <c r="Z81" s="454"/>
      <c r="AA81" s="454"/>
      <c r="AB81" s="39"/>
      <c r="AC81" s="39"/>
      <c r="AD81" s="78"/>
      <c r="AE81" s="72"/>
      <c r="AF81" s="72"/>
      <c r="AG81" s="72"/>
      <c r="AH81" s="72"/>
      <c r="AI81" s="72"/>
      <c r="AJ81" s="72"/>
      <c r="AK81" s="72"/>
      <c r="AL81" s="72"/>
      <c r="AM81" s="72"/>
      <c r="AN81" s="72"/>
      <c r="AO81" s="72"/>
      <c r="AP81" s="72"/>
      <c r="AQ81" s="72"/>
      <c r="AR81" s="72"/>
      <c r="AS81" s="72"/>
      <c r="AT81" s="72"/>
      <c r="AU81" s="72"/>
      <c r="AV81" s="72"/>
      <c r="AW81" s="72"/>
      <c r="BA81" s="72"/>
      <c r="BB81" s="72"/>
      <c r="BC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c r="CA81" s="72"/>
      <c r="CB81" s="72"/>
      <c r="CC81" s="72"/>
      <c r="CD81" s="72"/>
      <c r="CE81" s="72"/>
      <c r="CF81" s="72"/>
      <c r="CG81" s="72"/>
      <c r="CH81" s="72"/>
      <c r="CI81" s="72"/>
      <c r="CJ81" s="72"/>
      <c r="CK81" s="72"/>
      <c r="CL81" s="72"/>
      <c r="CM81" s="72"/>
      <c r="CN81" s="72"/>
      <c r="CO81" s="72"/>
      <c r="CP81" s="72"/>
      <c r="CQ81" s="72"/>
      <c r="CR81" s="72"/>
      <c r="CS81" s="72"/>
      <c r="CT81" s="72"/>
      <c r="CU81" s="72"/>
      <c r="CV81" s="72"/>
      <c r="CW81" s="72"/>
      <c r="CX81" s="72"/>
      <c r="CY81" s="72"/>
      <c r="CZ81" s="72"/>
      <c r="DA81" s="72"/>
      <c r="DB81" s="72"/>
      <c r="DC81" s="72"/>
      <c r="DD81" s="72"/>
      <c r="DE81" s="72"/>
      <c r="DF81" s="72"/>
      <c r="DG81" s="72"/>
      <c r="DH81" s="72"/>
      <c r="DI81" s="72"/>
      <c r="DJ81" s="72"/>
      <c r="DK81" s="72"/>
      <c r="DL81" s="72"/>
      <c r="DM81" s="72"/>
      <c r="DN81" s="72"/>
      <c r="DO81" s="72"/>
      <c r="DP81" s="72"/>
      <c r="DQ81" s="72"/>
      <c r="DR81" s="72"/>
      <c r="DS81" s="72"/>
      <c r="DT81" s="72"/>
      <c r="DU81" s="72"/>
      <c r="DV81" s="72"/>
      <c r="DW81" s="72"/>
      <c r="DX81" s="72"/>
      <c r="DY81" s="72"/>
      <c r="DZ81" s="72"/>
      <c r="EA81" s="72"/>
      <c r="EB81" s="72"/>
      <c r="EC81" s="72"/>
      <c r="ED81" s="72"/>
      <c r="EE81" s="72"/>
      <c r="EF81" s="72"/>
      <c r="EG81" s="72"/>
      <c r="EH81" s="72"/>
      <c r="EI81" s="72"/>
      <c r="EJ81" s="72"/>
      <c r="EK81" s="72"/>
      <c r="EL81" s="72"/>
      <c r="EM81" s="72"/>
      <c r="EN81" s="72"/>
      <c r="EO81" s="72"/>
      <c r="EP81" s="72"/>
      <c r="EQ81" s="72"/>
      <c r="ER81" s="72"/>
      <c r="ES81" s="72"/>
      <c r="ET81" s="72"/>
      <c r="EU81" s="72"/>
    </row>
    <row r="82" spans="1:151" ht="16.2" customHeight="1">
      <c r="A82" s="39"/>
      <c r="B82" s="43"/>
      <c r="C82" s="454"/>
      <c r="D82" s="454"/>
      <c r="E82" s="454"/>
      <c r="F82" s="454"/>
      <c r="G82" s="454"/>
      <c r="H82" s="454"/>
      <c r="I82" s="454"/>
      <c r="J82" s="454"/>
      <c r="K82" s="454"/>
      <c r="L82" s="454"/>
      <c r="M82" s="454"/>
      <c r="N82" s="454"/>
      <c r="O82" s="454"/>
      <c r="P82" s="454"/>
      <c r="Q82" s="454"/>
      <c r="R82" s="454"/>
      <c r="S82" s="454"/>
      <c r="T82" s="454"/>
      <c r="U82" s="454"/>
      <c r="V82" s="454"/>
      <c r="W82" s="454"/>
      <c r="X82" s="454"/>
      <c r="Y82" s="454"/>
      <c r="Z82" s="454"/>
      <c r="AA82" s="454"/>
      <c r="AB82" s="39"/>
      <c r="AC82" s="39"/>
      <c r="AD82" s="78"/>
      <c r="AE82" s="72"/>
      <c r="AF82" s="72"/>
      <c r="AG82" s="72"/>
      <c r="AH82" s="72"/>
      <c r="AI82" s="72"/>
      <c r="AJ82" s="72"/>
      <c r="AK82" s="72"/>
      <c r="AL82" s="72"/>
      <c r="AM82" s="72"/>
      <c r="AN82" s="72"/>
      <c r="AO82" s="72"/>
      <c r="AP82" s="72"/>
      <c r="AQ82" s="72"/>
      <c r="AR82" s="72"/>
      <c r="AS82" s="72"/>
      <c r="AT82" s="72"/>
      <c r="AU82" s="72"/>
      <c r="AV82" s="72"/>
      <c r="AW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row>
    <row r="83" spans="1:151" ht="9.6" customHeight="1">
      <c r="A83" s="39"/>
      <c r="B83" s="43"/>
      <c r="C83" s="454"/>
      <c r="D83" s="454"/>
      <c r="E83" s="454"/>
      <c r="F83" s="454"/>
      <c r="G83" s="454"/>
      <c r="H83" s="454"/>
      <c r="I83" s="454"/>
      <c r="J83" s="454"/>
      <c r="K83" s="454"/>
      <c r="L83" s="454"/>
      <c r="M83" s="454"/>
      <c r="N83" s="454"/>
      <c r="O83" s="454"/>
      <c r="P83" s="454"/>
      <c r="Q83" s="454"/>
      <c r="R83" s="454"/>
      <c r="S83" s="454"/>
      <c r="T83" s="454"/>
      <c r="U83" s="454"/>
      <c r="V83" s="454"/>
      <c r="W83" s="454"/>
      <c r="X83" s="454"/>
      <c r="Y83" s="454"/>
      <c r="Z83" s="454"/>
      <c r="AA83" s="454"/>
      <c r="AB83" s="39"/>
      <c r="AC83" s="39"/>
      <c r="AD83" s="78"/>
      <c r="AE83" s="72"/>
      <c r="AF83" s="72"/>
      <c r="AG83" s="72"/>
      <c r="AH83" s="72"/>
      <c r="AI83" s="72"/>
      <c r="AJ83" s="72"/>
      <c r="AK83" s="72"/>
      <c r="AL83" s="72"/>
      <c r="AM83" s="72"/>
      <c r="AN83" s="72"/>
      <c r="AO83" s="72"/>
      <c r="AP83" s="72"/>
      <c r="AQ83" s="72"/>
      <c r="AR83" s="72"/>
      <c r="AS83" s="72"/>
      <c r="AT83" s="72"/>
      <c r="AU83" s="72"/>
      <c r="AV83" s="72"/>
      <c r="AW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row>
    <row r="84" spans="1:151" ht="10.8" customHeight="1">
      <c r="A84" s="39"/>
      <c r="B84" s="43"/>
      <c r="C84" s="454" t="str">
        <f>IF(OR(J42=AS48,J42=AS49,J42=AS50,J42=AS51),"①　貴市区町村の属する都道府県（貴団体が都道府県である場合には貴都道府県内の市区町村）が地場産品基準第３号に適合するものとして当該返礼品等を取り扱う場合
②　地場産品基準第８号イ又はロの返礼品等（同基準第３号に適合する場合に限る。）として他の地方団体が取り扱う場合
・　当該返礼品等の付加価値の算出方法等について、地方団体の求めに応じ、必要な説明や資料提供等を行うこと。","")</f>
        <v/>
      </c>
      <c r="D84" s="454"/>
      <c r="E84" s="454"/>
      <c r="F84" s="454"/>
      <c r="G84" s="454"/>
      <c r="H84" s="454"/>
      <c r="I84" s="454"/>
      <c r="J84" s="454"/>
      <c r="K84" s="454"/>
      <c r="L84" s="454"/>
      <c r="M84" s="454"/>
      <c r="N84" s="454"/>
      <c r="O84" s="454"/>
      <c r="P84" s="454"/>
      <c r="Q84" s="454"/>
      <c r="R84" s="454"/>
      <c r="S84" s="454"/>
      <c r="T84" s="454"/>
      <c r="U84" s="454"/>
      <c r="V84" s="454"/>
      <c r="W84" s="454"/>
      <c r="X84" s="454"/>
      <c r="Y84" s="454"/>
      <c r="Z84" s="454"/>
      <c r="AA84" s="454"/>
      <c r="AB84" s="39"/>
      <c r="AC84" s="39"/>
      <c r="AD84" s="78"/>
      <c r="AE84" s="72"/>
      <c r="AF84" s="72"/>
      <c r="AG84" s="72"/>
      <c r="AH84" s="72"/>
      <c r="AI84" s="72"/>
      <c r="AJ84" s="72"/>
      <c r="AK84" s="72"/>
      <c r="AL84" s="72"/>
      <c r="AM84" s="72"/>
      <c r="AN84" s="72"/>
      <c r="AO84" s="72"/>
      <c r="AP84" s="72"/>
      <c r="AQ84" s="72"/>
      <c r="AR84" s="72"/>
      <c r="AS84" s="72"/>
      <c r="AT84" s="72"/>
      <c r="AU84" s="72"/>
      <c r="AV84" s="72"/>
      <c r="AW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row>
    <row r="85" spans="1:151" ht="16.2" customHeight="1">
      <c r="A85" s="39"/>
      <c r="B85" s="43"/>
      <c r="C85" s="454"/>
      <c r="D85" s="454"/>
      <c r="E85" s="454"/>
      <c r="F85" s="454"/>
      <c r="G85" s="454"/>
      <c r="H85" s="454"/>
      <c r="I85" s="454"/>
      <c r="J85" s="454"/>
      <c r="K85" s="454"/>
      <c r="L85" s="454"/>
      <c r="M85" s="454"/>
      <c r="N85" s="454"/>
      <c r="O85" s="454"/>
      <c r="P85" s="454"/>
      <c r="Q85" s="454"/>
      <c r="R85" s="454"/>
      <c r="S85" s="454"/>
      <c r="T85" s="454"/>
      <c r="U85" s="454"/>
      <c r="V85" s="454"/>
      <c r="W85" s="454"/>
      <c r="X85" s="454"/>
      <c r="Y85" s="454"/>
      <c r="Z85" s="454"/>
      <c r="AA85" s="454"/>
      <c r="AB85" s="39"/>
      <c r="AC85" s="39"/>
      <c r="AD85" s="78"/>
      <c r="AE85" s="72"/>
      <c r="AF85" s="72"/>
      <c r="AG85" s="72"/>
      <c r="AH85" s="72"/>
      <c r="AI85" s="72"/>
      <c r="AJ85" s="72"/>
      <c r="AK85" s="72"/>
      <c r="AL85" s="72"/>
      <c r="AM85" s="72"/>
      <c r="AN85" s="72"/>
      <c r="AO85" s="72"/>
      <c r="AP85" s="72"/>
      <c r="AQ85" s="72"/>
      <c r="AR85" s="72"/>
      <c r="AS85" s="72"/>
      <c r="AT85" s="72"/>
      <c r="AU85" s="72"/>
      <c r="AV85" s="72"/>
      <c r="AW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row>
    <row r="86" spans="1:151" ht="16.2" customHeight="1">
      <c r="A86" s="39"/>
      <c r="B86" s="43"/>
      <c r="C86" s="454"/>
      <c r="D86" s="454"/>
      <c r="E86" s="454"/>
      <c r="F86" s="454"/>
      <c r="G86" s="454"/>
      <c r="H86" s="454"/>
      <c r="I86" s="454"/>
      <c r="J86" s="454"/>
      <c r="K86" s="454"/>
      <c r="L86" s="454"/>
      <c r="M86" s="454"/>
      <c r="N86" s="454"/>
      <c r="O86" s="454"/>
      <c r="P86" s="454"/>
      <c r="Q86" s="454"/>
      <c r="R86" s="454"/>
      <c r="S86" s="454"/>
      <c r="T86" s="454"/>
      <c r="U86" s="454"/>
      <c r="V86" s="454"/>
      <c r="W86" s="454"/>
      <c r="X86" s="454"/>
      <c r="Y86" s="454"/>
      <c r="Z86" s="454"/>
      <c r="AA86" s="454"/>
      <c r="AB86" s="39"/>
      <c r="AC86" s="39"/>
      <c r="AD86" s="78"/>
      <c r="AE86" s="72"/>
      <c r="AF86" s="72"/>
      <c r="AG86" s="72"/>
      <c r="AH86" s="72"/>
      <c r="AI86" s="72"/>
      <c r="AJ86" s="72"/>
      <c r="AK86" s="72"/>
      <c r="AL86" s="72"/>
      <c r="AM86" s="72"/>
      <c r="AN86" s="72"/>
      <c r="AO86" s="72"/>
      <c r="AP86" s="72"/>
      <c r="AQ86" s="72"/>
      <c r="AR86" s="72"/>
      <c r="AS86" s="72"/>
      <c r="AT86" s="72"/>
      <c r="AU86" s="72"/>
      <c r="AV86" s="72"/>
      <c r="AW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row>
    <row r="87" spans="1:151" ht="16.2" customHeight="1">
      <c r="A87" s="39"/>
      <c r="B87" s="43"/>
      <c r="C87" s="454"/>
      <c r="D87" s="454"/>
      <c r="E87" s="454"/>
      <c r="F87" s="454"/>
      <c r="G87" s="454"/>
      <c r="H87" s="454"/>
      <c r="I87" s="454"/>
      <c r="J87" s="454"/>
      <c r="K87" s="454"/>
      <c r="L87" s="454"/>
      <c r="M87" s="454"/>
      <c r="N87" s="454"/>
      <c r="O87" s="454"/>
      <c r="P87" s="454"/>
      <c r="Q87" s="454"/>
      <c r="R87" s="454"/>
      <c r="S87" s="454"/>
      <c r="T87" s="454"/>
      <c r="U87" s="454"/>
      <c r="V87" s="454"/>
      <c r="W87" s="454"/>
      <c r="X87" s="454"/>
      <c r="Y87" s="454"/>
      <c r="Z87" s="454"/>
      <c r="AA87" s="454"/>
      <c r="AB87" s="39"/>
      <c r="AC87" s="39"/>
      <c r="AD87" s="78"/>
      <c r="AE87" s="72"/>
      <c r="AF87" s="72"/>
      <c r="AG87" s="72"/>
      <c r="AH87" s="72"/>
      <c r="AI87" s="72"/>
      <c r="AJ87" s="72"/>
      <c r="AK87" s="72"/>
      <c r="AL87" s="72"/>
      <c r="AM87" s="72"/>
      <c r="AN87" s="72"/>
      <c r="AO87" s="72"/>
      <c r="AP87" s="72"/>
      <c r="AQ87" s="72"/>
      <c r="AR87" s="72"/>
      <c r="AS87" s="72"/>
      <c r="AT87" s="72"/>
      <c r="AU87" s="72"/>
      <c r="AV87" s="72"/>
      <c r="AW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row>
    <row r="88" spans="1:151" ht="16.2" customHeight="1">
      <c r="A88" s="39"/>
      <c r="B88" s="43"/>
      <c r="C88" s="454"/>
      <c r="D88" s="454"/>
      <c r="E88" s="454"/>
      <c r="F88" s="454"/>
      <c r="G88" s="454"/>
      <c r="H88" s="454"/>
      <c r="I88" s="454"/>
      <c r="J88" s="454"/>
      <c r="K88" s="454"/>
      <c r="L88" s="454"/>
      <c r="M88" s="454"/>
      <c r="N88" s="454"/>
      <c r="O88" s="454"/>
      <c r="P88" s="454"/>
      <c r="Q88" s="454"/>
      <c r="R88" s="454"/>
      <c r="S88" s="454"/>
      <c r="T88" s="454"/>
      <c r="U88" s="454"/>
      <c r="V88" s="454"/>
      <c r="W88" s="454"/>
      <c r="X88" s="454"/>
      <c r="Y88" s="454"/>
      <c r="Z88" s="454"/>
      <c r="AA88" s="454"/>
      <c r="AB88" s="39"/>
      <c r="AC88" s="39"/>
      <c r="AD88" s="78"/>
      <c r="AE88" s="72"/>
      <c r="AF88" s="72"/>
      <c r="AG88" s="80"/>
      <c r="AH88" s="72"/>
      <c r="AI88" s="72"/>
      <c r="AJ88" s="72"/>
      <c r="AK88" s="72"/>
      <c r="AL88" s="72"/>
      <c r="AM88" s="72"/>
      <c r="AN88" s="72"/>
      <c r="AO88" s="72"/>
      <c r="AP88" s="72"/>
      <c r="AQ88" s="72"/>
      <c r="AR88" s="72"/>
      <c r="AS88" s="72"/>
      <c r="AT88" s="72"/>
      <c r="AU88" s="72"/>
      <c r="AV88" s="72"/>
      <c r="AW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row>
    <row r="89" spans="1:151" ht="16.2" customHeight="1">
      <c r="A89" s="39"/>
      <c r="B89" s="43"/>
      <c r="C89" s="454"/>
      <c r="D89" s="454"/>
      <c r="E89" s="454"/>
      <c r="F89" s="454"/>
      <c r="G89" s="454"/>
      <c r="H89" s="454"/>
      <c r="I89" s="454"/>
      <c r="J89" s="454"/>
      <c r="K89" s="454"/>
      <c r="L89" s="454"/>
      <c r="M89" s="454"/>
      <c r="N89" s="454"/>
      <c r="O89" s="454"/>
      <c r="P89" s="454"/>
      <c r="Q89" s="454"/>
      <c r="R89" s="454"/>
      <c r="S89" s="454"/>
      <c r="T89" s="454"/>
      <c r="U89" s="454"/>
      <c r="V89" s="454"/>
      <c r="W89" s="454"/>
      <c r="X89" s="454"/>
      <c r="Y89" s="454"/>
      <c r="Z89" s="454"/>
      <c r="AA89" s="454"/>
      <c r="AB89" s="39"/>
      <c r="AC89" s="39"/>
      <c r="AD89" s="78"/>
      <c r="AE89" s="72"/>
      <c r="AF89" s="72"/>
      <c r="AG89" s="72"/>
      <c r="AH89" s="72"/>
      <c r="AI89" s="72"/>
      <c r="AJ89" s="72"/>
      <c r="AK89" s="72"/>
      <c r="AL89" s="72"/>
      <c r="AM89" s="72"/>
      <c r="AN89" s="72"/>
      <c r="AO89" s="72"/>
      <c r="AP89" s="72"/>
      <c r="AQ89" s="72"/>
      <c r="AR89" s="72"/>
      <c r="AS89" s="72"/>
      <c r="AT89" s="72"/>
      <c r="AU89" s="72"/>
      <c r="AV89" s="72"/>
      <c r="AW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row>
    <row r="90" spans="1:151" ht="16.2" customHeight="1">
      <c r="A90" s="39"/>
      <c r="B90" s="43"/>
      <c r="C90" s="454"/>
      <c r="D90" s="454"/>
      <c r="E90" s="454"/>
      <c r="F90" s="454"/>
      <c r="G90" s="454"/>
      <c r="H90" s="454"/>
      <c r="I90" s="454"/>
      <c r="J90" s="454"/>
      <c r="K90" s="454"/>
      <c r="L90" s="454"/>
      <c r="M90" s="454"/>
      <c r="N90" s="454"/>
      <c r="O90" s="454"/>
      <c r="P90" s="454"/>
      <c r="Q90" s="454"/>
      <c r="R90" s="454"/>
      <c r="S90" s="454"/>
      <c r="T90" s="454"/>
      <c r="U90" s="454"/>
      <c r="V90" s="454"/>
      <c r="W90" s="454"/>
      <c r="X90" s="454"/>
      <c r="Y90" s="454"/>
      <c r="Z90" s="454"/>
      <c r="AA90" s="454"/>
      <c r="AB90" s="39"/>
      <c r="AC90" s="39"/>
      <c r="AD90" s="78"/>
      <c r="AE90" s="72"/>
      <c r="AF90" s="72"/>
      <c r="AG90" s="72"/>
      <c r="AH90" s="72"/>
      <c r="AI90" s="72"/>
      <c r="AJ90" s="72"/>
      <c r="AK90" s="72"/>
      <c r="AL90" s="72"/>
      <c r="AM90" s="72"/>
      <c r="AN90" s="72"/>
      <c r="AO90" s="72"/>
      <c r="AP90" s="72"/>
      <c r="AQ90" s="72"/>
      <c r="AR90" s="72"/>
      <c r="AS90" s="72"/>
      <c r="AT90" s="72"/>
      <c r="AU90" s="72"/>
      <c r="AV90" s="72"/>
      <c r="AW90" s="72"/>
      <c r="BA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c r="CA90" s="72"/>
      <c r="CB90" s="72"/>
      <c r="CC90" s="72"/>
      <c r="CD90" s="72"/>
      <c r="CE90" s="72"/>
      <c r="CF90" s="72"/>
      <c r="CG90" s="72"/>
      <c r="CH90" s="72"/>
      <c r="CI90" s="72"/>
      <c r="CJ90" s="72"/>
      <c r="CK90" s="72"/>
      <c r="CL90" s="72"/>
      <c r="CM90" s="72"/>
      <c r="CN90" s="72"/>
      <c r="CO90" s="72"/>
      <c r="CP90" s="72"/>
      <c r="CQ90" s="72"/>
      <c r="CR90" s="72"/>
      <c r="CS90" s="72"/>
      <c r="CT90" s="72"/>
      <c r="CU90" s="72"/>
      <c r="CV90" s="72"/>
      <c r="CW90" s="72"/>
      <c r="CX90" s="72"/>
      <c r="CY90" s="72"/>
      <c r="CZ90" s="72"/>
      <c r="DA90" s="72"/>
      <c r="DB90" s="72"/>
      <c r="DC90" s="72"/>
      <c r="DD90" s="72"/>
      <c r="DE90" s="72"/>
      <c r="DF90" s="72"/>
      <c r="DG90" s="72"/>
      <c r="DH90" s="72"/>
      <c r="DI90" s="72"/>
      <c r="DJ90" s="72"/>
      <c r="DK90" s="72"/>
      <c r="DL90" s="72"/>
      <c r="DM90" s="72"/>
      <c r="DN90" s="72"/>
      <c r="DO90" s="72"/>
      <c r="DP90" s="72"/>
      <c r="DQ90" s="72"/>
      <c r="DR90" s="72"/>
      <c r="DS90" s="72"/>
      <c r="DT90" s="72"/>
      <c r="DU90" s="72"/>
      <c r="DV90" s="72"/>
      <c r="DW90" s="72"/>
      <c r="DX90" s="72"/>
      <c r="DY90" s="72"/>
      <c r="DZ90" s="72"/>
      <c r="EA90" s="72"/>
      <c r="EB90" s="72"/>
      <c r="EC90" s="72"/>
      <c r="ED90" s="72"/>
      <c r="EE90" s="72"/>
      <c r="EF90" s="72"/>
      <c r="EG90" s="72"/>
      <c r="EH90" s="72"/>
      <c r="EI90" s="72"/>
      <c r="EJ90" s="72"/>
      <c r="EK90" s="72"/>
      <c r="EL90" s="72"/>
      <c r="EM90" s="72"/>
      <c r="EN90" s="72"/>
      <c r="EO90" s="72"/>
      <c r="EP90" s="72"/>
      <c r="EQ90" s="72"/>
      <c r="ER90" s="72"/>
      <c r="ES90" s="72"/>
      <c r="ET90" s="72"/>
      <c r="EU90" s="72"/>
    </row>
    <row r="91" spans="1:151" ht="16.2" customHeight="1">
      <c r="A91" s="39"/>
      <c r="B91" s="43"/>
      <c r="C91" s="454"/>
      <c r="D91" s="454"/>
      <c r="E91" s="454"/>
      <c r="F91" s="454"/>
      <c r="G91" s="454"/>
      <c r="H91" s="454"/>
      <c r="I91" s="454"/>
      <c r="J91" s="454"/>
      <c r="K91" s="454"/>
      <c r="L91" s="454"/>
      <c r="M91" s="454"/>
      <c r="N91" s="454"/>
      <c r="O91" s="454"/>
      <c r="P91" s="454"/>
      <c r="Q91" s="454"/>
      <c r="R91" s="454"/>
      <c r="S91" s="454"/>
      <c r="T91" s="454"/>
      <c r="U91" s="454"/>
      <c r="V91" s="454"/>
      <c r="W91" s="454"/>
      <c r="X91" s="454"/>
      <c r="Y91" s="454"/>
      <c r="Z91" s="454"/>
      <c r="AA91" s="454"/>
      <c r="AB91" s="39"/>
      <c r="AC91" s="39"/>
      <c r="AD91" s="78"/>
      <c r="AE91" s="72"/>
      <c r="AF91" s="72"/>
      <c r="AG91" s="72"/>
      <c r="AH91" s="72"/>
      <c r="AI91" s="72"/>
      <c r="AJ91" s="72"/>
      <c r="AK91" s="72"/>
      <c r="AL91" s="72"/>
      <c r="AM91" s="72"/>
      <c r="AN91" s="72"/>
      <c r="AO91" s="72"/>
      <c r="AP91" s="72"/>
      <c r="AQ91" s="72"/>
      <c r="AR91" s="72"/>
      <c r="AS91" s="72"/>
      <c r="AT91" s="72"/>
      <c r="AU91" s="72"/>
      <c r="AV91" s="72"/>
      <c r="AW91" s="72"/>
      <c r="BA91" s="72"/>
      <c r="BB91" s="72"/>
      <c r="BC91" s="72"/>
      <c r="BD91" s="72"/>
      <c r="BE91" s="72"/>
      <c r="BF91" s="72"/>
      <c r="BG91" s="72"/>
      <c r="BH91" s="72"/>
      <c r="BI91" s="72"/>
      <c r="BJ91" s="72"/>
      <c r="BK91" s="72"/>
      <c r="BL91" s="72"/>
      <c r="BM91" s="72"/>
      <c r="BN91" s="72"/>
      <c r="BO91" s="72"/>
      <c r="BP91" s="72"/>
      <c r="BQ91" s="72"/>
      <c r="BR91" s="72"/>
      <c r="BS91" s="72"/>
      <c r="BT91" s="72"/>
      <c r="BU91" s="72"/>
      <c r="BV91" s="72"/>
      <c r="BW91" s="72"/>
      <c r="BX91" s="72"/>
      <c r="BY91" s="72"/>
      <c r="BZ91" s="72"/>
      <c r="CA91" s="72"/>
      <c r="CB91" s="72"/>
      <c r="CC91" s="72"/>
      <c r="CD91" s="72"/>
      <c r="CE91" s="72"/>
      <c r="CF91" s="72"/>
      <c r="CG91" s="72"/>
      <c r="CH91" s="72"/>
      <c r="CI91" s="72"/>
      <c r="CJ91" s="72"/>
      <c r="CK91" s="72"/>
      <c r="CL91" s="72"/>
      <c r="CM91" s="72"/>
      <c r="CN91" s="72"/>
      <c r="CO91" s="72"/>
      <c r="CP91" s="72"/>
      <c r="CQ91" s="72"/>
      <c r="CR91" s="72"/>
      <c r="CS91" s="72"/>
      <c r="CT91" s="72"/>
      <c r="CU91" s="72"/>
      <c r="CV91" s="72"/>
      <c r="CW91" s="72"/>
      <c r="CX91" s="72"/>
      <c r="CY91" s="72"/>
      <c r="CZ91" s="72"/>
      <c r="DA91" s="72"/>
      <c r="DB91" s="72"/>
      <c r="DC91" s="72"/>
      <c r="DD91" s="72"/>
      <c r="DE91" s="72"/>
      <c r="DF91" s="72"/>
      <c r="DG91" s="72"/>
      <c r="DH91" s="72"/>
      <c r="DI91" s="72"/>
      <c r="DJ91" s="72"/>
      <c r="DK91" s="72"/>
      <c r="DL91" s="72"/>
      <c r="DM91" s="72"/>
      <c r="DN91" s="72"/>
      <c r="DO91" s="72"/>
      <c r="DP91" s="72"/>
      <c r="DQ91" s="72"/>
      <c r="DR91" s="72"/>
      <c r="DS91" s="72"/>
      <c r="DT91" s="72"/>
      <c r="DU91" s="72"/>
      <c r="DV91" s="72"/>
      <c r="DW91" s="72"/>
      <c r="DX91" s="72"/>
      <c r="DY91" s="72"/>
      <c r="DZ91" s="72"/>
      <c r="EA91" s="72"/>
      <c r="EB91" s="72"/>
      <c r="EC91" s="72"/>
      <c r="ED91" s="72"/>
      <c r="EE91" s="72"/>
      <c r="EF91" s="72"/>
      <c r="EG91" s="72"/>
      <c r="EH91" s="72"/>
      <c r="EI91" s="72"/>
      <c r="EJ91" s="72"/>
      <c r="EK91" s="72"/>
      <c r="EL91" s="72"/>
      <c r="EM91" s="72"/>
      <c r="EN91" s="72"/>
      <c r="EO91" s="72"/>
      <c r="EP91" s="72"/>
      <c r="EQ91" s="72"/>
      <c r="ER91" s="72"/>
      <c r="ES91" s="72"/>
      <c r="ET91" s="72"/>
      <c r="EU91" s="72"/>
    </row>
    <row r="92" spans="1:151" ht="16.2" customHeight="1">
      <c r="A92" s="39"/>
      <c r="B92" s="43"/>
      <c r="C92" s="454"/>
      <c r="D92" s="454"/>
      <c r="E92" s="454"/>
      <c r="F92" s="454"/>
      <c r="G92" s="454"/>
      <c r="H92" s="454"/>
      <c r="I92" s="454"/>
      <c r="J92" s="454"/>
      <c r="K92" s="454"/>
      <c r="L92" s="454"/>
      <c r="M92" s="454"/>
      <c r="N92" s="454"/>
      <c r="O92" s="454"/>
      <c r="P92" s="454"/>
      <c r="Q92" s="454"/>
      <c r="R92" s="454"/>
      <c r="S92" s="454"/>
      <c r="T92" s="454"/>
      <c r="U92" s="454"/>
      <c r="V92" s="454"/>
      <c r="W92" s="454"/>
      <c r="X92" s="454"/>
      <c r="Y92" s="454"/>
      <c r="Z92" s="454"/>
      <c r="AA92" s="454"/>
      <c r="AB92" s="39"/>
      <c r="AC92" s="39"/>
      <c r="AD92" s="78"/>
      <c r="AE92" s="72"/>
      <c r="AF92" s="72"/>
      <c r="AG92" s="72"/>
      <c r="AH92" s="72"/>
      <c r="AI92" s="72"/>
      <c r="AJ92" s="72"/>
      <c r="AK92" s="72"/>
      <c r="AL92" s="72"/>
      <c r="AM92" s="72"/>
      <c r="AN92" s="72"/>
      <c r="AO92" s="72"/>
      <c r="AP92" s="72"/>
      <c r="AQ92" s="72"/>
      <c r="AR92" s="72"/>
      <c r="AS92" s="72"/>
      <c r="AT92" s="72"/>
      <c r="AU92" s="72"/>
      <c r="AV92" s="72"/>
      <c r="AW92" s="72"/>
    </row>
    <row r="93" spans="1:151" ht="16.2" customHeight="1">
      <c r="A93" s="39"/>
      <c r="B93" s="43"/>
      <c r="C93" s="454"/>
      <c r="D93" s="454"/>
      <c r="E93" s="454"/>
      <c r="F93" s="454"/>
      <c r="G93" s="454"/>
      <c r="H93" s="454"/>
      <c r="I93" s="454"/>
      <c r="J93" s="454"/>
      <c r="K93" s="454"/>
      <c r="L93" s="454"/>
      <c r="M93" s="454"/>
      <c r="N93" s="454"/>
      <c r="O93" s="454"/>
      <c r="P93" s="454"/>
      <c r="Q93" s="454"/>
      <c r="R93" s="454"/>
      <c r="S93" s="454"/>
      <c r="T93" s="454"/>
      <c r="U93" s="454"/>
      <c r="V93" s="454"/>
      <c r="W93" s="454"/>
      <c r="X93" s="454"/>
      <c r="Y93" s="454"/>
      <c r="Z93" s="454"/>
      <c r="AA93" s="454"/>
      <c r="AB93" s="39"/>
      <c r="AC93" s="39"/>
      <c r="AD93" s="78"/>
      <c r="AE93" s="72"/>
      <c r="AF93" s="72"/>
      <c r="AG93" s="72"/>
      <c r="AH93" s="72"/>
      <c r="AI93" s="72"/>
      <c r="AJ93" s="72"/>
      <c r="AK93" s="72"/>
      <c r="AL93" s="72"/>
      <c r="AM93" s="72"/>
      <c r="AN93" s="72"/>
      <c r="AO93" s="72"/>
      <c r="AP93" s="72"/>
      <c r="AQ93" s="72"/>
      <c r="AR93" s="72"/>
      <c r="AS93" s="72"/>
      <c r="AT93" s="72"/>
      <c r="AU93" s="72"/>
      <c r="AV93" s="72"/>
      <c r="AW93" s="72"/>
    </row>
    <row r="94" spans="1:151" ht="16.2" customHeight="1">
      <c r="A94" s="39"/>
      <c r="B94" s="43"/>
      <c r="C94" s="65"/>
      <c r="D94" s="94"/>
      <c r="E94" s="94"/>
      <c r="F94" s="94"/>
      <c r="G94" s="94"/>
      <c r="H94" s="94"/>
      <c r="I94" s="94"/>
      <c r="J94" s="94"/>
      <c r="K94" s="94"/>
      <c r="L94" s="94"/>
      <c r="M94" s="94"/>
      <c r="N94" s="94"/>
      <c r="O94" s="94"/>
      <c r="P94" s="94"/>
      <c r="Q94" s="94"/>
      <c r="R94" s="94"/>
      <c r="S94" s="94"/>
      <c r="T94" s="94"/>
      <c r="U94" s="94"/>
      <c r="V94" s="94"/>
      <c r="W94" s="94"/>
      <c r="X94" s="94"/>
      <c r="Y94" s="94"/>
      <c r="Z94" s="94"/>
      <c r="AA94" s="65"/>
      <c r="AB94" s="39"/>
      <c r="AC94" s="39"/>
      <c r="AD94" s="78"/>
      <c r="AE94" s="72"/>
      <c r="AF94" s="72"/>
      <c r="AG94" s="72"/>
      <c r="AH94" s="72"/>
      <c r="AI94" s="72"/>
      <c r="AJ94" s="72"/>
      <c r="AK94" s="72"/>
      <c r="AL94" s="72"/>
      <c r="AM94" s="72"/>
      <c r="AN94" s="72"/>
      <c r="AO94" s="72"/>
      <c r="AP94" s="72"/>
      <c r="AQ94" s="72"/>
      <c r="AR94" s="72"/>
      <c r="AS94" s="72"/>
      <c r="AT94" s="72"/>
      <c r="AU94" s="72"/>
      <c r="AV94" s="72"/>
      <c r="AW94" s="72"/>
    </row>
    <row r="95" spans="1:151" ht="16.2" customHeight="1">
      <c r="A95" s="39"/>
      <c r="B95" s="66"/>
      <c r="C95" s="449" t="str">
        <f>IF(OR(J42=AS48,J42=AS49,J42=AS50,J42=AS51),"記載要領
※１　返礼品等の製造・加工が行われた場所について、国内の場合は都道府県名及び市区町村名（例：○○県○○市）、国外の場合は国名を記載すること。
※２　当該返礼品等を一般消費者に対して販売する際の通常の価格を記載すること。なお、当該返礼品等が非売品である場合には、当該返礼品等の類似製品に係る通常の価格を記載すること。","")</f>
        <v/>
      </c>
      <c r="D95" s="449"/>
      <c r="E95" s="449"/>
      <c r="F95" s="449"/>
      <c r="G95" s="449"/>
      <c r="H95" s="449"/>
      <c r="I95" s="449"/>
      <c r="J95" s="449"/>
      <c r="K95" s="449"/>
      <c r="L95" s="449"/>
      <c r="M95" s="449"/>
      <c r="N95" s="449"/>
      <c r="O95" s="449"/>
      <c r="P95" s="449"/>
      <c r="Q95" s="449"/>
      <c r="R95" s="449"/>
      <c r="S95" s="449"/>
      <c r="T95" s="449"/>
      <c r="U95" s="449"/>
      <c r="V95" s="449"/>
      <c r="W95" s="449"/>
      <c r="X95" s="449"/>
      <c r="Y95" s="449"/>
      <c r="Z95" s="449"/>
      <c r="AA95" s="449"/>
      <c r="AB95" s="66"/>
      <c r="AC95" s="39"/>
      <c r="AD95" s="78"/>
      <c r="AE95" s="81"/>
      <c r="AF95" s="72"/>
      <c r="AG95" s="72"/>
      <c r="AH95" s="72"/>
      <c r="AI95" s="72"/>
      <c r="AJ95" s="72"/>
      <c r="AK95" s="72"/>
      <c r="AL95" s="72"/>
      <c r="AM95" s="72"/>
      <c r="AN95" s="72"/>
      <c r="AO95" s="72"/>
      <c r="AP95" s="72"/>
      <c r="AQ95" s="72"/>
      <c r="AR95" s="72"/>
      <c r="AS95" s="72"/>
      <c r="AT95" s="72"/>
      <c r="AU95" s="72"/>
      <c r="AV95" s="72"/>
      <c r="AW95" s="72"/>
    </row>
    <row r="96" spans="1:151" ht="16.2" customHeight="1">
      <c r="A96" s="39"/>
      <c r="B96" s="66"/>
      <c r="C96" s="449"/>
      <c r="D96" s="449"/>
      <c r="E96" s="449"/>
      <c r="F96" s="449"/>
      <c r="G96" s="449"/>
      <c r="H96" s="449"/>
      <c r="I96" s="449"/>
      <c r="J96" s="449"/>
      <c r="K96" s="449"/>
      <c r="L96" s="449"/>
      <c r="M96" s="449"/>
      <c r="N96" s="449"/>
      <c r="O96" s="449"/>
      <c r="P96" s="449"/>
      <c r="Q96" s="449"/>
      <c r="R96" s="449"/>
      <c r="S96" s="449"/>
      <c r="T96" s="449"/>
      <c r="U96" s="449"/>
      <c r="V96" s="449"/>
      <c r="W96" s="449"/>
      <c r="X96" s="449"/>
      <c r="Y96" s="449"/>
      <c r="Z96" s="449"/>
      <c r="AA96" s="449"/>
      <c r="AB96" s="66"/>
      <c r="AC96" s="39"/>
      <c r="AD96" s="78"/>
      <c r="AE96" s="81"/>
      <c r="AF96" s="72"/>
      <c r="AG96" s="72"/>
      <c r="AH96" s="72"/>
      <c r="AI96" s="72"/>
      <c r="AJ96" s="72"/>
      <c r="AK96" s="72"/>
      <c r="AL96" s="72"/>
      <c r="AM96" s="72"/>
      <c r="AN96" s="72"/>
      <c r="AO96" s="72"/>
      <c r="AP96" s="72"/>
      <c r="AQ96" s="72"/>
      <c r="AR96" s="72"/>
      <c r="AS96" s="72"/>
      <c r="AT96" s="72"/>
      <c r="AU96" s="72"/>
      <c r="AV96" s="72"/>
      <c r="AW96" s="72"/>
    </row>
    <row r="97" spans="1:49" ht="16.2" customHeight="1">
      <c r="A97" s="39"/>
      <c r="B97" s="67"/>
      <c r="C97" s="449"/>
      <c r="D97" s="449"/>
      <c r="E97" s="449"/>
      <c r="F97" s="449"/>
      <c r="G97" s="449"/>
      <c r="H97" s="449"/>
      <c r="I97" s="449"/>
      <c r="J97" s="449"/>
      <c r="K97" s="449"/>
      <c r="L97" s="449"/>
      <c r="M97" s="449"/>
      <c r="N97" s="449"/>
      <c r="O97" s="449"/>
      <c r="P97" s="449"/>
      <c r="Q97" s="449"/>
      <c r="R97" s="449"/>
      <c r="S97" s="449"/>
      <c r="T97" s="449"/>
      <c r="U97" s="449"/>
      <c r="V97" s="449"/>
      <c r="W97" s="449"/>
      <c r="X97" s="449"/>
      <c r="Y97" s="449"/>
      <c r="Z97" s="449"/>
      <c r="AA97" s="449"/>
      <c r="AB97" s="66"/>
      <c r="AC97" s="39"/>
      <c r="AD97" s="78"/>
      <c r="AE97" s="81"/>
      <c r="AF97" s="72"/>
      <c r="AG97" s="72"/>
      <c r="AH97" s="72"/>
      <c r="AI97" s="72"/>
      <c r="AJ97" s="72"/>
      <c r="AK97" s="72"/>
      <c r="AL97" s="72"/>
      <c r="AM97" s="72"/>
      <c r="AN97" s="72"/>
      <c r="AO97" s="72"/>
      <c r="AP97" s="72"/>
      <c r="AQ97" s="72"/>
      <c r="AR97" s="72"/>
      <c r="AS97" s="72"/>
      <c r="AT97" s="72"/>
      <c r="AU97" s="72"/>
      <c r="AV97" s="72"/>
      <c r="AW97" s="72"/>
    </row>
    <row r="98" spans="1:49" ht="16.2" customHeight="1">
      <c r="A98" s="39"/>
      <c r="B98" s="67"/>
      <c r="C98" s="449"/>
      <c r="D98" s="449"/>
      <c r="E98" s="449"/>
      <c r="F98" s="449"/>
      <c r="G98" s="449"/>
      <c r="H98" s="449"/>
      <c r="I98" s="449"/>
      <c r="J98" s="449"/>
      <c r="K98" s="449"/>
      <c r="L98" s="449"/>
      <c r="M98" s="449"/>
      <c r="N98" s="449"/>
      <c r="O98" s="449"/>
      <c r="P98" s="449"/>
      <c r="Q98" s="449"/>
      <c r="R98" s="449"/>
      <c r="S98" s="449"/>
      <c r="T98" s="449"/>
      <c r="U98" s="449"/>
      <c r="V98" s="449"/>
      <c r="W98" s="449"/>
      <c r="X98" s="449"/>
      <c r="Y98" s="449"/>
      <c r="Z98" s="449"/>
      <c r="AA98" s="449"/>
      <c r="AB98" s="66"/>
      <c r="AC98" s="39"/>
      <c r="AD98" s="78"/>
      <c r="AE98" s="81"/>
      <c r="AF98" s="72"/>
      <c r="AG98" s="72"/>
      <c r="AH98" s="72"/>
      <c r="AI98" s="72"/>
      <c r="AJ98" s="72"/>
      <c r="AK98" s="72"/>
      <c r="AL98" s="72"/>
      <c r="AM98" s="72"/>
      <c r="AN98" s="72"/>
      <c r="AO98" s="72"/>
      <c r="AP98" s="72"/>
      <c r="AQ98" s="72"/>
      <c r="AR98" s="72"/>
      <c r="AS98" s="72"/>
      <c r="AT98" s="72"/>
      <c r="AU98" s="72"/>
      <c r="AV98" s="72"/>
      <c r="AW98" s="72"/>
    </row>
    <row r="99" spans="1:49" ht="16.2" customHeight="1">
      <c r="A99" s="39"/>
      <c r="B99" s="67"/>
      <c r="C99" s="449"/>
      <c r="D99" s="449"/>
      <c r="E99" s="449"/>
      <c r="F99" s="449"/>
      <c r="G99" s="449"/>
      <c r="H99" s="449"/>
      <c r="I99" s="449"/>
      <c r="J99" s="449"/>
      <c r="K99" s="449"/>
      <c r="L99" s="449"/>
      <c r="M99" s="449"/>
      <c r="N99" s="449"/>
      <c r="O99" s="449"/>
      <c r="P99" s="449"/>
      <c r="Q99" s="449"/>
      <c r="R99" s="449"/>
      <c r="S99" s="449"/>
      <c r="T99" s="449"/>
      <c r="U99" s="449"/>
      <c r="V99" s="449"/>
      <c r="W99" s="449"/>
      <c r="X99" s="449"/>
      <c r="Y99" s="449"/>
      <c r="Z99" s="449"/>
      <c r="AA99" s="449"/>
      <c r="AB99" s="66"/>
      <c r="AC99" s="39"/>
      <c r="AD99" s="78"/>
      <c r="AE99" s="81"/>
      <c r="AF99" s="72"/>
      <c r="AG99" s="72"/>
      <c r="AH99" s="72"/>
      <c r="AI99" s="72"/>
      <c r="AJ99" s="72"/>
      <c r="AK99" s="72"/>
      <c r="AL99" s="72"/>
      <c r="AM99" s="72"/>
      <c r="AN99" s="72"/>
      <c r="AO99" s="72"/>
      <c r="AP99" s="72"/>
      <c r="AQ99" s="72"/>
      <c r="AR99" s="72"/>
      <c r="AS99" s="72"/>
      <c r="AT99" s="72"/>
      <c r="AU99" s="72"/>
      <c r="AV99" s="72"/>
      <c r="AW99" s="72"/>
    </row>
    <row r="100" spans="1:49" ht="16.2" customHeight="1">
      <c r="A100" s="39"/>
      <c r="B100" s="67"/>
      <c r="C100" s="449"/>
      <c r="D100" s="449"/>
      <c r="E100" s="449"/>
      <c r="F100" s="449"/>
      <c r="G100" s="449"/>
      <c r="H100" s="449"/>
      <c r="I100" s="449"/>
      <c r="J100" s="449"/>
      <c r="K100" s="449"/>
      <c r="L100" s="449"/>
      <c r="M100" s="449"/>
      <c r="N100" s="449"/>
      <c r="O100" s="449"/>
      <c r="P100" s="449"/>
      <c r="Q100" s="449"/>
      <c r="R100" s="449"/>
      <c r="S100" s="449"/>
      <c r="T100" s="449"/>
      <c r="U100" s="449"/>
      <c r="V100" s="449"/>
      <c r="W100" s="449"/>
      <c r="X100" s="449"/>
      <c r="Y100" s="449"/>
      <c r="Z100" s="449"/>
      <c r="AA100" s="449"/>
      <c r="AB100" s="66"/>
      <c r="AC100" s="39"/>
      <c r="AD100" s="78"/>
      <c r="AE100" s="81"/>
      <c r="AF100" s="72"/>
      <c r="AG100" s="72"/>
      <c r="AH100" s="72"/>
      <c r="AI100" s="72"/>
      <c r="AJ100" s="72"/>
      <c r="AK100" s="72"/>
      <c r="AL100" s="72"/>
      <c r="AM100" s="72"/>
      <c r="AN100" s="72"/>
      <c r="AO100" s="72"/>
      <c r="AP100" s="72"/>
      <c r="AQ100" s="72"/>
      <c r="AR100" s="72"/>
      <c r="AS100" s="72"/>
      <c r="AT100" s="72"/>
      <c r="AU100" s="72"/>
      <c r="AV100" s="72"/>
      <c r="AW100" s="72"/>
    </row>
    <row r="101" spans="1:49" ht="16.2" customHeight="1">
      <c r="A101" s="39"/>
      <c r="B101" s="67"/>
      <c r="C101" s="449"/>
      <c r="D101" s="449"/>
      <c r="E101" s="449"/>
      <c r="F101" s="449"/>
      <c r="G101" s="449"/>
      <c r="H101" s="449"/>
      <c r="I101" s="449"/>
      <c r="J101" s="449"/>
      <c r="K101" s="449"/>
      <c r="L101" s="449"/>
      <c r="M101" s="449"/>
      <c r="N101" s="449"/>
      <c r="O101" s="449"/>
      <c r="P101" s="449"/>
      <c r="Q101" s="449"/>
      <c r="R101" s="449"/>
      <c r="S101" s="449"/>
      <c r="T101" s="449"/>
      <c r="U101" s="449"/>
      <c r="V101" s="449"/>
      <c r="W101" s="449"/>
      <c r="X101" s="449"/>
      <c r="Y101" s="449"/>
      <c r="Z101" s="449"/>
      <c r="AA101" s="449"/>
      <c r="AB101" s="66"/>
      <c r="AC101" s="39"/>
      <c r="AD101" s="78"/>
      <c r="AE101" s="81"/>
      <c r="AF101" s="72"/>
      <c r="AG101" s="72"/>
      <c r="AH101" s="72"/>
      <c r="AI101" s="72"/>
      <c r="AJ101" s="72"/>
      <c r="AK101" s="72"/>
      <c r="AL101" s="72"/>
      <c r="AM101" s="72"/>
      <c r="AN101" s="72"/>
      <c r="AO101" s="72"/>
      <c r="AP101" s="72"/>
      <c r="AQ101" s="72"/>
      <c r="AR101" s="72"/>
      <c r="AS101" s="72"/>
      <c r="AT101" s="72"/>
      <c r="AU101" s="72"/>
      <c r="AV101" s="72"/>
      <c r="AW101" s="72"/>
    </row>
    <row r="102" spans="1:49" ht="16.2" customHeight="1">
      <c r="A102" s="39"/>
      <c r="B102" s="67"/>
      <c r="C102" s="449"/>
      <c r="D102" s="449"/>
      <c r="E102" s="449"/>
      <c r="F102" s="449"/>
      <c r="G102" s="449"/>
      <c r="H102" s="449"/>
      <c r="I102" s="449"/>
      <c r="J102" s="449"/>
      <c r="K102" s="449"/>
      <c r="L102" s="449"/>
      <c r="M102" s="449"/>
      <c r="N102" s="449"/>
      <c r="O102" s="449"/>
      <c r="P102" s="449"/>
      <c r="Q102" s="449"/>
      <c r="R102" s="449"/>
      <c r="S102" s="449"/>
      <c r="T102" s="449"/>
      <c r="U102" s="449"/>
      <c r="V102" s="449"/>
      <c r="W102" s="449"/>
      <c r="X102" s="449"/>
      <c r="Y102" s="449"/>
      <c r="Z102" s="449"/>
      <c r="AA102" s="449"/>
      <c r="AB102" s="66"/>
      <c r="AC102" s="39"/>
      <c r="AD102" s="78"/>
      <c r="AE102" s="81"/>
      <c r="AF102" s="72"/>
      <c r="AG102" s="72"/>
      <c r="AH102" s="72"/>
      <c r="AI102" s="72"/>
      <c r="AJ102" s="72"/>
      <c r="AK102" s="72"/>
      <c r="AL102" s="72"/>
      <c r="AM102" s="72"/>
      <c r="AN102" s="72"/>
      <c r="AO102" s="72"/>
      <c r="AP102" s="72"/>
      <c r="AQ102" s="72"/>
      <c r="AR102" s="72"/>
      <c r="AS102" s="72"/>
      <c r="AT102" s="72"/>
      <c r="AU102" s="72"/>
      <c r="AV102" s="72"/>
      <c r="AW102" s="72"/>
    </row>
    <row r="103" spans="1:49" ht="16.2" customHeight="1">
      <c r="A103" s="39"/>
      <c r="B103" s="67"/>
      <c r="C103" s="449"/>
      <c r="D103" s="449"/>
      <c r="E103" s="449"/>
      <c r="F103" s="449"/>
      <c r="G103" s="449"/>
      <c r="H103" s="449"/>
      <c r="I103" s="449"/>
      <c r="J103" s="449"/>
      <c r="K103" s="449"/>
      <c r="L103" s="449"/>
      <c r="M103" s="449"/>
      <c r="N103" s="449"/>
      <c r="O103" s="449"/>
      <c r="P103" s="449"/>
      <c r="Q103" s="449"/>
      <c r="R103" s="449"/>
      <c r="S103" s="449"/>
      <c r="T103" s="449"/>
      <c r="U103" s="449"/>
      <c r="V103" s="449"/>
      <c r="W103" s="449"/>
      <c r="X103" s="449"/>
      <c r="Y103" s="449"/>
      <c r="Z103" s="449"/>
      <c r="AA103" s="449"/>
      <c r="AB103" s="66"/>
      <c r="AC103" s="39"/>
      <c r="AD103" s="78"/>
      <c r="AE103" s="82"/>
      <c r="AF103" s="72"/>
      <c r="AG103" s="72"/>
      <c r="AH103" s="72"/>
      <c r="AI103" s="72"/>
      <c r="AJ103" s="72"/>
      <c r="AK103" s="72"/>
      <c r="AL103" s="72"/>
      <c r="AM103" s="72"/>
      <c r="AN103" s="72"/>
      <c r="AO103" s="72"/>
      <c r="AP103" s="72"/>
      <c r="AQ103" s="72"/>
      <c r="AR103" s="72"/>
      <c r="AS103" s="72"/>
      <c r="AT103" s="72"/>
      <c r="AU103" s="72"/>
      <c r="AV103" s="72"/>
      <c r="AW103" s="72"/>
    </row>
    <row r="104" spans="1:49" ht="13.2" customHeight="1">
      <c r="A104" s="39"/>
      <c r="B104" s="39"/>
      <c r="C104" s="66"/>
      <c r="D104" s="39"/>
      <c r="E104" s="39"/>
      <c r="F104" s="39"/>
      <c r="G104" s="39"/>
      <c r="H104" s="39"/>
      <c r="I104" s="39"/>
      <c r="J104" s="39"/>
      <c r="K104" s="39"/>
      <c r="L104" s="39"/>
      <c r="M104" s="39"/>
      <c r="N104" s="39"/>
      <c r="O104" s="39"/>
      <c r="P104" s="39"/>
      <c r="Q104" s="39"/>
      <c r="R104" s="39"/>
      <c r="S104" s="39"/>
      <c r="T104" s="39"/>
      <c r="U104" s="39"/>
      <c r="V104" s="39"/>
      <c r="W104" s="39"/>
      <c r="X104" s="39"/>
      <c r="Y104" s="39"/>
      <c r="Z104" s="39"/>
      <c r="AA104" s="66"/>
      <c r="AB104" s="39"/>
      <c r="AC104" s="39"/>
      <c r="AD104" s="78"/>
      <c r="AE104" s="72"/>
      <c r="AF104" s="72"/>
      <c r="AG104" s="72"/>
      <c r="AH104" s="72"/>
      <c r="AI104" s="72"/>
      <c r="AJ104" s="72"/>
      <c r="AK104" s="72"/>
      <c r="AL104" s="72"/>
      <c r="AM104" s="72"/>
      <c r="AN104" s="72"/>
      <c r="AO104" s="72"/>
      <c r="AP104" s="72"/>
      <c r="AQ104" s="72"/>
      <c r="AR104" s="72"/>
      <c r="AS104" s="72"/>
      <c r="AT104" s="72"/>
      <c r="AU104" s="72"/>
      <c r="AV104" s="72"/>
      <c r="AW104" s="72"/>
    </row>
    <row r="105" spans="1:49" ht="13.2" customHeight="1">
      <c r="A105" s="39"/>
      <c r="B105" s="39"/>
      <c r="C105" s="39"/>
      <c r="D105" s="39"/>
      <c r="E105" s="39"/>
      <c r="F105" s="39"/>
      <c r="G105" s="39"/>
      <c r="H105" s="39"/>
      <c r="I105" s="39"/>
      <c r="J105" s="39"/>
      <c r="K105" s="39"/>
      <c r="L105" s="39"/>
      <c r="M105" s="39"/>
      <c r="N105" s="39"/>
      <c r="O105" s="39"/>
      <c r="P105" s="39"/>
      <c r="Q105" s="39"/>
      <c r="R105" s="39"/>
      <c r="S105" s="39"/>
      <c r="T105" s="39"/>
      <c r="U105" s="39"/>
      <c r="V105" s="39"/>
      <c r="W105" s="39"/>
      <c r="X105" s="39"/>
      <c r="Y105" s="39"/>
      <c r="Z105" s="39"/>
      <c r="AA105" s="39"/>
      <c r="AB105" s="39"/>
      <c r="AC105" s="39"/>
      <c r="AD105" s="78"/>
      <c r="AE105" s="72"/>
      <c r="AF105" s="72"/>
      <c r="AG105" s="72"/>
      <c r="AH105" s="72"/>
      <c r="AI105" s="72"/>
      <c r="AJ105" s="72"/>
      <c r="AK105" s="72"/>
      <c r="AL105" s="72"/>
      <c r="AM105" s="72"/>
      <c r="AN105" s="72"/>
      <c r="AO105" s="72"/>
      <c r="AP105" s="72"/>
      <c r="AQ105" s="72"/>
      <c r="AR105" s="72"/>
      <c r="AS105" s="72"/>
      <c r="AT105" s="72"/>
      <c r="AU105" s="72"/>
      <c r="AV105" s="72"/>
      <c r="AW105" s="72"/>
    </row>
    <row r="106" spans="1:49" ht="13.2" customHeight="1">
      <c r="A106" s="39"/>
      <c r="B106" s="39"/>
      <c r="C106" s="39"/>
      <c r="D106" s="39"/>
      <c r="E106" s="39"/>
      <c r="F106" s="39"/>
      <c r="G106" s="39"/>
      <c r="H106" s="39"/>
      <c r="I106" s="39"/>
      <c r="J106" s="39"/>
      <c r="K106" s="39"/>
      <c r="L106" s="39"/>
      <c r="M106" s="39"/>
      <c r="N106" s="39"/>
      <c r="O106" s="39"/>
      <c r="P106" s="39"/>
      <c r="Q106" s="39"/>
      <c r="R106" s="39"/>
      <c r="S106" s="39"/>
      <c r="T106" s="39"/>
      <c r="U106" s="39"/>
      <c r="V106" s="39"/>
      <c r="W106" s="39"/>
      <c r="X106" s="39"/>
      <c r="Y106" s="39"/>
      <c r="Z106" s="39"/>
      <c r="AA106" s="39"/>
      <c r="AB106" s="39"/>
      <c r="AC106" s="39"/>
      <c r="AD106" s="78"/>
      <c r="AE106" s="72"/>
      <c r="AF106" s="72"/>
      <c r="AG106" s="72"/>
      <c r="AH106" s="72"/>
      <c r="AI106" s="72"/>
      <c r="AJ106" s="72"/>
      <c r="AK106" s="72"/>
      <c r="AL106" s="72"/>
      <c r="AM106" s="72"/>
      <c r="AN106" s="72"/>
      <c r="AO106" s="72"/>
      <c r="AP106" s="72"/>
      <c r="AQ106" s="72"/>
      <c r="AR106" s="72"/>
      <c r="AS106" s="72"/>
      <c r="AT106" s="72"/>
      <c r="AU106" s="72"/>
      <c r="AV106" s="72"/>
      <c r="AW106" s="72"/>
    </row>
    <row r="107" spans="1:49" ht="19.2" customHeight="1">
      <c r="A107" s="39"/>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c r="AA107" s="39"/>
      <c r="AB107" s="39"/>
      <c r="AC107" s="39"/>
      <c r="AD107" s="78"/>
      <c r="AE107" s="72"/>
      <c r="AF107" s="72"/>
      <c r="AG107" s="72"/>
      <c r="AH107" s="72"/>
      <c r="AI107" s="72"/>
      <c r="AJ107" s="72"/>
      <c r="AK107" s="72"/>
      <c r="AL107" s="72"/>
      <c r="AM107" s="72"/>
      <c r="AN107" s="72"/>
      <c r="AO107" s="72"/>
      <c r="AP107" s="72"/>
      <c r="AQ107" s="72"/>
      <c r="AR107" s="72"/>
      <c r="AS107" s="72"/>
      <c r="AT107" s="72"/>
      <c r="AU107" s="72"/>
      <c r="AV107" s="72"/>
      <c r="AW107" s="72"/>
    </row>
    <row r="108" spans="1:49" ht="13.2" customHeight="1">
      <c r="A108" s="39"/>
      <c r="B108" s="39"/>
      <c r="C108" s="39"/>
      <c r="D108" s="39"/>
      <c r="E108" s="39"/>
      <c r="F108" s="39"/>
      <c r="G108" s="39"/>
      <c r="H108" s="39"/>
      <c r="I108" s="39"/>
      <c r="J108" s="39"/>
      <c r="K108" s="39"/>
      <c r="L108" s="39"/>
      <c r="M108" s="39"/>
      <c r="N108" s="39"/>
      <c r="O108" s="39"/>
      <c r="P108" s="39"/>
      <c r="Q108" s="39"/>
      <c r="R108" s="39"/>
      <c r="S108" s="39"/>
      <c r="T108" s="39"/>
      <c r="U108" s="39"/>
      <c r="V108" s="39"/>
      <c r="W108" s="39"/>
      <c r="X108" s="39"/>
      <c r="Y108" s="39"/>
      <c r="Z108" s="39"/>
      <c r="AA108" s="39"/>
      <c r="AB108" s="39"/>
      <c r="AC108" s="39"/>
      <c r="AD108" s="78"/>
      <c r="AE108" s="72"/>
      <c r="AF108" s="72"/>
      <c r="AG108" s="72"/>
      <c r="AH108" s="72"/>
      <c r="AI108" s="72"/>
      <c r="AJ108" s="72"/>
      <c r="AK108" s="72"/>
      <c r="AL108" s="72"/>
      <c r="AM108" s="72"/>
      <c r="AN108" s="72"/>
      <c r="AO108" s="72"/>
      <c r="AP108" s="72"/>
      <c r="AQ108" s="72"/>
      <c r="AR108" s="72"/>
      <c r="AS108" s="72"/>
      <c r="AT108" s="72"/>
      <c r="AU108" s="72"/>
      <c r="AV108" s="72"/>
      <c r="AW108" s="72"/>
    </row>
    <row r="109" spans="1:49" ht="13.2" customHeight="1">
      <c r="A109" s="39"/>
      <c r="B109" s="39"/>
      <c r="C109" s="39"/>
      <c r="D109" s="39"/>
      <c r="E109" s="39"/>
      <c r="F109" s="39"/>
      <c r="G109" s="39"/>
      <c r="H109" s="39"/>
      <c r="I109" s="39"/>
      <c r="J109" s="39"/>
      <c r="K109" s="39"/>
      <c r="L109" s="39"/>
      <c r="M109" s="39"/>
      <c r="N109" s="39"/>
      <c r="O109" s="39"/>
      <c r="P109" s="39"/>
      <c r="Q109" s="39"/>
      <c r="R109" s="39"/>
      <c r="S109" s="39"/>
      <c r="T109" s="39"/>
      <c r="U109" s="39"/>
      <c r="V109" s="39"/>
      <c r="W109" s="39"/>
      <c r="X109" s="39"/>
      <c r="Y109" s="39"/>
      <c r="Z109" s="39"/>
      <c r="AA109" s="39"/>
      <c r="AB109" s="39"/>
      <c r="AC109" s="39"/>
      <c r="AD109" s="78"/>
      <c r="AE109" s="72"/>
      <c r="AF109" s="72"/>
      <c r="AG109" s="72"/>
      <c r="AH109" s="72"/>
      <c r="AI109" s="72"/>
      <c r="AJ109" s="72"/>
      <c r="AK109" s="72"/>
      <c r="AL109" s="72"/>
      <c r="AM109" s="72"/>
      <c r="AN109" s="72"/>
      <c r="AO109" s="72"/>
      <c r="AP109" s="72"/>
      <c r="AQ109" s="72"/>
      <c r="AR109" s="72"/>
      <c r="AS109" s="72"/>
      <c r="AT109" s="72"/>
      <c r="AU109" s="72"/>
      <c r="AV109" s="72"/>
      <c r="AW109" s="72"/>
    </row>
    <row r="110" spans="1:49" ht="13.2" customHeight="1">
      <c r="A110" s="39"/>
      <c r="B110" s="39"/>
      <c r="C110" s="39"/>
      <c r="D110" s="39"/>
      <c r="E110" s="39"/>
      <c r="F110" s="39"/>
      <c r="G110" s="39"/>
      <c r="H110" s="39"/>
      <c r="I110" s="39"/>
      <c r="J110" s="39"/>
      <c r="K110" s="39"/>
      <c r="L110" s="39"/>
      <c r="M110" s="39"/>
      <c r="N110" s="39"/>
      <c r="O110" s="39"/>
      <c r="P110" s="39"/>
      <c r="Q110" s="39"/>
      <c r="R110" s="39"/>
      <c r="S110" s="39"/>
      <c r="T110" s="39"/>
      <c r="U110" s="39"/>
      <c r="V110" s="39"/>
      <c r="W110" s="39"/>
      <c r="X110" s="39"/>
      <c r="Y110" s="39"/>
      <c r="Z110" s="39"/>
      <c r="AA110" s="39"/>
      <c r="AB110" s="39"/>
      <c r="AC110" s="39"/>
      <c r="AD110" s="78"/>
      <c r="AE110" s="72"/>
      <c r="AF110" s="72"/>
      <c r="AG110" s="72"/>
      <c r="AH110" s="72"/>
      <c r="AI110" s="72"/>
      <c r="AJ110" s="72"/>
      <c r="AK110" s="72"/>
      <c r="AL110" s="72"/>
      <c r="AM110" s="72"/>
      <c r="AN110" s="72"/>
      <c r="AO110" s="72"/>
      <c r="AP110" s="72"/>
      <c r="AQ110" s="72"/>
      <c r="AR110" s="72"/>
      <c r="AS110" s="72"/>
      <c r="AT110" s="72"/>
      <c r="AU110" s="72"/>
      <c r="AV110" s="72"/>
      <c r="AW110" s="72"/>
    </row>
    <row r="111" spans="1:49" ht="13.2" customHeight="1">
      <c r="A111" s="39"/>
      <c r="B111" s="39"/>
      <c r="C111" s="39"/>
      <c r="D111" s="39"/>
      <c r="E111" s="39"/>
      <c r="F111" s="39"/>
      <c r="G111" s="39"/>
      <c r="H111" s="39"/>
      <c r="I111" s="39"/>
      <c r="J111" s="39"/>
      <c r="K111" s="39"/>
      <c r="L111" s="39"/>
      <c r="M111" s="39"/>
      <c r="N111" s="39"/>
      <c r="O111" s="39"/>
      <c r="P111" s="39"/>
      <c r="Q111" s="39"/>
      <c r="R111" s="39"/>
      <c r="S111" s="39"/>
      <c r="T111" s="39"/>
      <c r="U111" s="39"/>
      <c r="V111" s="39"/>
      <c r="W111" s="39"/>
      <c r="X111" s="39"/>
      <c r="Y111" s="39"/>
      <c r="Z111" s="39"/>
      <c r="AA111" s="39"/>
      <c r="AB111" s="39"/>
      <c r="AC111" s="39"/>
      <c r="AD111" s="78"/>
      <c r="AE111" s="72"/>
      <c r="AF111" s="72"/>
      <c r="AG111" s="72"/>
      <c r="AH111" s="72"/>
      <c r="AI111" s="72"/>
      <c r="AJ111" s="72"/>
      <c r="AK111" s="72"/>
      <c r="AL111" s="72"/>
      <c r="AM111" s="72"/>
      <c r="AN111" s="72"/>
      <c r="AO111" s="72"/>
      <c r="AP111" s="72"/>
      <c r="AQ111" s="72"/>
      <c r="AR111" s="72"/>
      <c r="AS111" s="72"/>
      <c r="AT111" s="72"/>
      <c r="AU111" s="72"/>
      <c r="AV111" s="72"/>
      <c r="AW111" s="72"/>
    </row>
    <row r="112" spans="1:49" ht="13.2" customHeight="1">
      <c r="A112" s="39"/>
      <c r="B112" s="39"/>
      <c r="C112" s="39"/>
      <c r="D112" s="39"/>
      <c r="E112" s="39"/>
      <c r="F112" s="39"/>
      <c r="G112" s="39"/>
      <c r="H112" s="39"/>
      <c r="I112" s="39"/>
      <c r="J112" s="39"/>
      <c r="K112" s="39"/>
      <c r="L112" s="39"/>
      <c r="M112" s="39"/>
      <c r="N112" s="39"/>
      <c r="O112" s="39"/>
      <c r="P112" s="39"/>
      <c r="Q112" s="39"/>
      <c r="R112" s="39"/>
      <c r="S112" s="39"/>
      <c r="T112" s="39"/>
      <c r="U112" s="39"/>
      <c r="V112" s="39"/>
      <c r="W112" s="39"/>
      <c r="X112" s="39"/>
      <c r="Y112" s="39"/>
      <c r="Z112" s="39"/>
      <c r="AA112" s="39"/>
      <c r="AB112" s="39"/>
      <c r="AC112" s="39"/>
      <c r="AD112" s="78"/>
      <c r="AE112" s="72"/>
      <c r="AF112" s="72"/>
      <c r="AG112" s="72"/>
      <c r="AH112" s="72"/>
      <c r="AI112" s="72"/>
      <c r="AJ112" s="72"/>
      <c r="AK112" s="72"/>
      <c r="AL112" s="72"/>
      <c r="AM112" s="72"/>
      <c r="AN112" s="72"/>
      <c r="AO112" s="72"/>
      <c r="AP112" s="72"/>
      <c r="AQ112" s="72"/>
      <c r="AR112" s="72"/>
      <c r="AS112" s="72"/>
      <c r="AT112" s="72"/>
      <c r="AU112" s="72"/>
      <c r="AV112" s="72"/>
      <c r="AW112" s="72"/>
    </row>
    <row r="113" spans="1:49" ht="13.2" customHeight="1">
      <c r="A113" s="39"/>
      <c r="B113" s="39"/>
      <c r="C113" s="39"/>
      <c r="D113" s="39"/>
      <c r="E113" s="39"/>
      <c r="F113" s="39"/>
      <c r="G113" s="39"/>
      <c r="H113" s="39"/>
      <c r="I113" s="39"/>
      <c r="J113" s="39"/>
      <c r="K113" s="39"/>
      <c r="L113" s="39"/>
      <c r="M113" s="39"/>
      <c r="N113" s="39"/>
      <c r="O113" s="39"/>
      <c r="P113" s="39"/>
      <c r="Q113" s="39"/>
      <c r="R113" s="39"/>
      <c r="S113" s="39"/>
      <c r="T113" s="39"/>
      <c r="U113" s="39"/>
      <c r="V113" s="39"/>
      <c r="W113" s="39"/>
      <c r="X113" s="39"/>
      <c r="Y113" s="39"/>
      <c r="Z113" s="39"/>
      <c r="AA113" s="39"/>
      <c r="AB113" s="39"/>
      <c r="AC113" s="39"/>
      <c r="AD113" s="78"/>
      <c r="AE113" s="72"/>
      <c r="AF113" s="72"/>
      <c r="AG113" s="72"/>
      <c r="AH113" s="72"/>
      <c r="AI113" s="72"/>
      <c r="AJ113" s="72"/>
      <c r="AK113" s="72"/>
      <c r="AL113" s="72"/>
      <c r="AM113" s="72"/>
      <c r="AN113" s="72"/>
      <c r="AO113" s="72"/>
      <c r="AP113" s="72"/>
      <c r="AQ113" s="72"/>
      <c r="AR113" s="72"/>
      <c r="AS113" s="72"/>
      <c r="AT113" s="72"/>
      <c r="AU113" s="72"/>
      <c r="AV113" s="72"/>
      <c r="AW113" s="72"/>
    </row>
    <row r="114" spans="1:49" ht="13.2" customHeight="1">
      <c r="A114" s="39"/>
      <c r="B114" s="39"/>
      <c r="C114" s="39"/>
      <c r="D114" s="39"/>
      <c r="E114" s="39"/>
      <c r="F114" s="39"/>
      <c r="G114" s="39"/>
      <c r="H114" s="39"/>
      <c r="I114" s="39"/>
      <c r="J114" s="39"/>
      <c r="K114" s="39"/>
      <c r="L114" s="39"/>
      <c r="M114" s="39"/>
      <c r="N114" s="39"/>
      <c r="O114" s="39"/>
      <c r="P114" s="39"/>
      <c r="Q114" s="39"/>
      <c r="R114" s="39"/>
      <c r="S114" s="39"/>
      <c r="T114" s="39"/>
      <c r="U114" s="39"/>
      <c r="V114" s="39"/>
      <c r="W114" s="39"/>
      <c r="X114" s="39"/>
      <c r="Y114" s="39"/>
      <c r="Z114" s="39"/>
      <c r="AA114" s="39"/>
      <c r="AB114" s="39"/>
      <c r="AC114" s="39"/>
      <c r="AD114" s="78"/>
      <c r="AE114" s="72"/>
      <c r="AF114" s="72"/>
      <c r="AG114" s="72"/>
      <c r="AH114" s="72"/>
      <c r="AI114" s="72"/>
      <c r="AJ114" s="72"/>
      <c r="AK114" s="72"/>
      <c r="AL114" s="72"/>
      <c r="AM114" s="72"/>
      <c r="AN114" s="72"/>
      <c r="AO114" s="72"/>
      <c r="AP114" s="72"/>
      <c r="AQ114" s="72"/>
      <c r="AR114" s="72"/>
      <c r="AS114" s="72"/>
      <c r="AT114" s="72"/>
      <c r="AU114" s="72"/>
      <c r="AV114" s="72"/>
      <c r="AW114" s="72"/>
    </row>
    <row r="115" spans="1:49" ht="13.2" customHeight="1">
      <c r="A115" s="39"/>
      <c r="B115" s="39"/>
      <c r="C115" s="39"/>
      <c r="D115" s="39"/>
      <c r="E115" s="39"/>
      <c r="F115" s="39"/>
      <c r="G115" s="39"/>
      <c r="H115" s="39"/>
      <c r="I115" s="39"/>
      <c r="J115" s="39"/>
      <c r="K115" s="39"/>
      <c r="L115" s="39"/>
      <c r="M115" s="39"/>
      <c r="N115" s="39"/>
      <c r="O115" s="39"/>
      <c r="P115" s="39"/>
      <c r="Q115" s="39"/>
      <c r="R115" s="39"/>
      <c r="S115" s="39"/>
      <c r="T115" s="39"/>
      <c r="U115" s="39"/>
      <c r="V115" s="39"/>
      <c r="W115" s="39"/>
      <c r="X115" s="39"/>
      <c r="Y115" s="39"/>
      <c r="Z115" s="39"/>
      <c r="AA115" s="39"/>
      <c r="AB115" s="39"/>
      <c r="AC115" s="39"/>
      <c r="AD115" s="78"/>
      <c r="AE115" s="72"/>
      <c r="AF115" s="72"/>
      <c r="AG115" s="72"/>
      <c r="AH115" s="72"/>
      <c r="AI115" s="72"/>
      <c r="AJ115" s="72"/>
      <c r="AK115" s="72"/>
      <c r="AL115" s="72"/>
      <c r="AM115" s="72"/>
      <c r="AN115" s="72"/>
      <c r="AO115" s="72"/>
      <c r="AP115" s="72"/>
      <c r="AQ115" s="72"/>
      <c r="AR115" s="72"/>
      <c r="AS115" s="72"/>
      <c r="AT115" s="72"/>
      <c r="AU115" s="72"/>
      <c r="AV115" s="72"/>
      <c r="AW115" s="72"/>
    </row>
    <row r="116" spans="1:49" ht="13.2" customHeight="1">
      <c r="A116" s="39"/>
      <c r="B116" s="39"/>
      <c r="C116" s="39"/>
      <c r="D116" s="39"/>
      <c r="E116" s="39"/>
      <c r="F116" s="39"/>
      <c r="G116" s="39"/>
      <c r="H116" s="39"/>
      <c r="I116" s="39"/>
      <c r="J116" s="39"/>
      <c r="K116" s="39"/>
      <c r="L116" s="39"/>
      <c r="M116" s="39"/>
      <c r="N116" s="39"/>
      <c r="O116" s="39"/>
      <c r="P116" s="39"/>
      <c r="Q116" s="39"/>
      <c r="R116" s="39"/>
      <c r="S116" s="39"/>
      <c r="T116" s="39"/>
      <c r="U116" s="39"/>
      <c r="V116" s="39"/>
      <c r="W116" s="39"/>
      <c r="X116" s="39"/>
      <c r="Y116" s="39"/>
      <c r="Z116" s="39"/>
      <c r="AA116" s="39"/>
      <c r="AB116" s="39"/>
      <c r="AC116" s="39"/>
      <c r="AD116" s="78"/>
      <c r="AE116" s="72"/>
      <c r="AF116" s="72"/>
      <c r="AG116" s="72"/>
      <c r="AH116" s="72"/>
      <c r="AI116" s="72"/>
      <c r="AJ116" s="72"/>
      <c r="AK116" s="72"/>
      <c r="AL116" s="72"/>
      <c r="AM116" s="72"/>
      <c r="AN116" s="72"/>
      <c r="AO116" s="72"/>
      <c r="AP116" s="72"/>
      <c r="AQ116" s="72"/>
      <c r="AR116" s="72"/>
      <c r="AS116" s="72"/>
      <c r="AT116" s="72"/>
      <c r="AU116" s="72"/>
      <c r="AV116" s="72"/>
      <c r="AW116" s="72"/>
    </row>
    <row r="117" spans="1:49" ht="13.2" customHeight="1">
      <c r="A117" s="39"/>
      <c r="B117" s="39"/>
      <c r="C117" s="39"/>
      <c r="D117" s="39"/>
      <c r="E117" s="39"/>
      <c r="F117" s="39"/>
      <c r="G117" s="39"/>
      <c r="H117" s="39"/>
      <c r="I117" s="39"/>
      <c r="J117" s="39"/>
      <c r="K117" s="39"/>
      <c r="L117" s="39"/>
      <c r="M117" s="39"/>
      <c r="N117" s="39"/>
      <c r="O117" s="39"/>
      <c r="P117" s="39"/>
      <c r="Q117" s="39"/>
      <c r="R117" s="39"/>
      <c r="S117" s="39"/>
      <c r="T117" s="39"/>
      <c r="U117" s="39"/>
      <c r="V117" s="39"/>
      <c r="W117" s="39"/>
      <c r="X117" s="39"/>
      <c r="Y117" s="39"/>
      <c r="Z117" s="39"/>
      <c r="AA117" s="39"/>
      <c r="AB117" s="39"/>
      <c r="AC117" s="39"/>
      <c r="AD117" s="78"/>
      <c r="AE117" s="72"/>
      <c r="AF117" s="72"/>
      <c r="AG117" s="72"/>
      <c r="AH117" s="72"/>
      <c r="AI117" s="72"/>
      <c r="AJ117" s="72"/>
      <c r="AK117" s="72"/>
      <c r="AL117" s="72"/>
      <c r="AM117" s="72"/>
      <c r="AN117" s="72"/>
      <c r="AO117" s="72"/>
      <c r="AP117" s="72"/>
      <c r="AQ117" s="72"/>
      <c r="AR117" s="72"/>
      <c r="AS117" s="72"/>
      <c r="AT117" s="72"/>
      <c r="AU117" s="72"/>
      <c r="AV117" s="72"/>
      <c r="AW117" s="72"/>
    </row>
    <row r="118" spans="1:49" ht="13.2" customHeight="1">
      <c r="A118" s="39"/>
      <c r="B118" s="39"/>
      <c r="C118" s="39"/>
      <c r="D118" s="39"/>
      <c r="E118" s="39"/>
      <c r="F118" s="39"/>
      <c r="G118" s="39"/>
      <c r="H118" s="39"/>
      <c r="I118" s="39"/>
      <c r="J118" s="39"/>
      <c r="K118" s="39"/>
      <c r="L118" s="39"/>
      <c r="M118" s="39"/>
      <c r="N118" s="39"/>
      <c r="O118" s="39"/>
      <c r="P118" s="39"/>
      <c r="Q118" s="39"/>
      <c r="R118" s="39"/>
      <c r="S118" s="39"/>
      <c r="T118" s="39"/>
      <c r="U118" s="39"/>
      <c r="V118" s="39"/>
      <c r="W118" s="39"/>
      <c r="X118" s="39"/>
      <c r="Y118" s="39"/>
      <c r="Z118" s="39"/>
      <c r="AA118" s="39"/>
      <c r="AB118" s="39"/>
      <c r="AC118" s="39"/>
      <c r="AD118" s="78"/>
      <c r="AE118" s="72"/>
      <c r="AF118" s="72"/>
      <c r="AG118" s="72"/>
      <c r="AH118" s="72"/>
      <c r="AI118" s="72"/>
      <c r="AJ118" s="72"/>
      <c r="AK118" s="72"/>
      <c r="AL118" s="72"/>
      <c r="AM118" s="72"/>
      <c r="AN118" s="72"/>
      <c r="AO118" s="72"/>
      <c r="AP118" s="72"/>
      <c r="AQ118" s="72"/>
      <c r="AR118" s="72"/>
      <c r="AS118" s="72"/>
      <c r="AT118" s="72"/>
      <c r="AU118" s="72"/>
      <c r="AV118" s="72"/>
      <c r="AW118" s="72"/>
    </row>
    <row r="119" spans="1:49" ht="13.2" customHeight="1">
      <c r="A119" s="39"/>
      <c r="B119" s="39"/>
      <c r="C119" s="39"/>
      <c r="D119" s="39"/>
      <c r="E119" s="39"/>
      <c r="F119" s="39"/>
      <c r="G119" s="39"/>
      <c r="H119" s="39"/>
      <c r="I119" s="39"/>
      <c r="J119" s="39"/>
      <c r="K119" s="39"/>
      <c r="L119" s="39"/>
      <c r="M119" s="39"/>
      <c r="N119" s="39"/>
      <c r="O119" s="39"/>
      <c r="P119" s="39"/>
      <c r="Q119" s="39"/>
      <c r="R119" s="39"/>
      <c r="S119" s="39"/>
      <c r="T119" s="39"/>
      <c r="U119" s="39"/>
      <c r="V119" s="39"/>
      <c r="W119" s="39"/>
      <c r="X119" s="39"/>
      <c r="Y119" s="39"/>
      <c r="Z119" s="39"/>
      <c r="AA119" s="39"/>
      <c r="AB119" s="39"/>
      <c r="AC119" s="39"/>
      <c r="AD119" s="78"/>
      <c r="AE119" s="72"/>
      <c r="AF119" s="72"/>
      <c r="AG119" s="72"/>
      <c r="AH119" s="72"/>
      <c r="AI119" s="72"/>
      <c r="AJ119" s="72"/>
      <c r="AK119" s="72"/>
      <c r="AL119" s="72"/>
      <c r="AM119" s="72"/>
      <c r="AN119" s="72"/>
      <c r="AO119" s="72"/>
      <c r="AP119" s="72"/>
      <c r="AQ119" s="72"/>
      <c r="AR119" s="72"/>
      <c r="AS119" s="72"/>
      <c r="AT119" s="72"/>
      <c r="AU119" s="72"/>
      <c r="AV119" s="72"/>
      <c r="AW119" s="72"/>
    </row>
    <row r="120" spans="1:49" ht="13.2" customHeight="1">
      <c r="A120" s="39"/>
      <c r="B120" s="39"/>
      <c r="C120" s="39"/>
      <c r="D120" s="39"/>
      <c r="E120" s="39"/>
      <c r="F120" s="39"/>
      <c r="G120" s="39"/>
      <c r="H120" s="39"/>
      <c r="I120" s="39"/>
      <c r="J120" s="39"/>
      <c r="K120" s="39"/>
      <c r="L120" s="39"/>
      <c r="M120" s="39"/>
      <c r="N120" s="39"/>
      <c r="O120" s="39"/>
      <c r="P120" s="39"/>
      <c r="Q120" s="39"/>
      <c r="R120" s="39"/>
      <c r="S120" s="39"/>
      <c r="T120" s="39"/>
      <c r="U120" s="39"/>
      <c r="V120" s="39"/>
      <c r="W120" s="39"/>
      <c r="X120" s="39"/>
      <c r="Y120" s="39"/>
      <c r="Z120" s="39"/>
      <c r="AA120" s="39"/>
      <c r="AB120" s="39"/>
      <c r="AC120" s="39"/>
      <c r="AD120" s="78"/>
      <c r="AE120" s="72"/>
      <c r="AF120" s="72"/>
      <c r="AG120" s="72"/>
      <c r="AH120" s="72"/>
      <c r="AI120" s="72"/>
      <c r="AJ120" s="72"/>
      <c r="AK120" s="72"/>
      <c r="AL120" s="72"/>
      <c r="AM120" s="72"/>
      <c r="AN120" s="72"/>
      <c r="AO120" s="72"/>
      <c r="AP120" s="72"/>
      <c r="AQ120" s="72"/>
      <c r="AR120" s="72"/>
      <c r="AS120" s="72"/>
      <c r="AT120" s="72"/>
      <c r="AU120" s="72"/>
      <c r="AV120" s="72"/>
      <c r="AW120" s="72"/>
    </row>
    <row r="121" spans="1:49" ht="13.2" customHeight="1">
      <c r="A121" s="39"/>
      <c r="B121" s="39"/>
      <c r="C121" s="39"/>
      <c r="D121" s="39"/>
      <c r="E121" s="39"/>
      <c r="F121" s="39"/>
      <c r="G121" s="39"/>
      <c r="H121" s="39"/>
      <c r="I121" s="39"/>
      <c r="J121" s="39"/>
      <c r="K121" s="39"/>
      <c r="L121" s="39"/>
      <c r="M121" s="39"/>
      <c r="N121" s="39"/>
      <c r="O121" s="39"/>
      <c r="P121" s="39"/>
      <c r="Q121" s="39"/>
      <c r="R121" s="39"/>
      <c r="S121" s="39"/>
      <c r="T121" s="39"/>
      <c r="U121" s="39"/>
      <c r="V121" s="39"/>
      <c r="W121" s="39"/>
      <c r="X121" s="39"/>
      <c r="Y121" s="39"/>
      <c r="Z121" s="39"/>
      <c r="AA121" s="39"/>
      <c r="AB121" s="39"/>
      <c r="AC121" s="39"/>
      <c r="AD121" s="78"/>
      <c r="AE121" s="72"/>
      <c r="AF121" s="72"/>
      <c r="AG121" s="72"/>
      <c r="AH121" s="72"/>
      <c r="AI121" s="72"/>
      <c r="AJ121" s="72"/>
      <c r="AK121" s="72"/>
      <c r="AL121" s="72"/>
      <c r="AM121" s="72"/>
      <c r="AN121" s="72"/>
      <c r="AO121" s="72"/>
      <c r="AP121" s="72"/>
      <c r="AQ121" s="72"/>
      <c r="AR121" s="72"/>
      <c r="AS121" s="72"/>
      <c r="AT121" s="72"/>
      <c r="AU121" s="72"/>
      <c r="AV121" s="72"/>
      <c r="AW121" s="72"/>
    </row>
    <row r="122" spans="1:49" ht="13.2" customHeight="1">
      <c r="A122" s="39"/>
      <c r="B122" s="39"/>
      <c r="C122" s="39"/>
      <c r="D122" s="39"/>
      <c r="E122" s="39"/>
      <c r="F122" s="39"/>
      <c r="G122" s="39"/>
      <c r="H122" s="39"/>
      <c r="I122" s="39"/>
      <c r="J122" s="39"/>
      <c r="K122" s="39"/>
      <c r="L122" s="39"/>
      <c r="M122" s="39"/>
      <c r="N122" s="39"/>
      <c r="O122" s="39"/>
      <c r="P122" s="39"/>
      <c r="Q122" s="39"/>
      <c r="R122" s="39"/>
      <c r="S122" s="39"/>
      <c r="T122" s="39"/>
      <c r="U122" s="39"/>
      <c r="V122" s="39"/>
      <c r="W122" s="39"/>
      <c r="X122" s="39"/>
      <c r="Y122" s="39"/>
      <c r="Z122" s="39"/>
      <c r="AA122" s="39"/>
      <c r="AB122" s="39"/>
      <c r="AC122" s="39"/>
      <c r="AD122" s="78"/>
      <c r="AE122" s="72"/>
      <c r="AF122" s="72"/>
      <c r="AG122" s="72"/>
      <c r="AH122" s="72"/>
      <c r="AI122" s="72"/>
      <c r="AJ122" s="72"/>
      <c r="AK122" s="72"/>
      <c r="AL122" s="72"/>
      <c r="AM122" s="72"/>
      <c r="AN122" s="72"/>
      <c r="AO122" s="72"/>
      <c r="AP122" s="72"/>
      <c r="AQ122" s="72"/>
      <c r="AR122" s="72"/>
      <c r="AS122" s="72"/>
      <c r="AT122" s="72"/>
      <c r="AU122" s="72"/>
      <c r="AV122" s="72"/>
      <c r="AW122" s="72"/>
    </row>
    <row r="123" spans="1:49" ht="13.2" customHeight="1">
      <c r="A123" s="39"/>
      <c r="B123" s="39"/>
      <c r="C123" s="39"/>
      <c r="D123" s="39"/>
      <c r="E123" s="39"/>
      <c r="F123" s="39"/>
      <c r="G123" s="39"/>
      <c r="H123" s="39"/>
      <c r="I123" s="39"/>
      <c r="J123" s="39"/>
      <c r="K123" s="39"/>
      <c r="L123" s="39"/>
      <c r="M123" s="39"/>
      <c r="N123" s="39"/>
      <c r="O123" s="39"/>
      <c r="P123" s="39"/>
      <c r="Q123" s="39"/>
      <c r="R123" s="39"/>
      <c r="S123" s="39"/>
      <c r="T123" s="39"/>
      <c r="U123" s="39"/>
      <c r="V123" s="39"/>
      <c r="W123" s="39"/>
      <c r="X123" s="39"/>
      <c r="Y123" s="39"/>
      <c r="Z123" s="39"/>
      <c r="AA123" s="39"/>
      <c r="AB123" s="39"/>
      <c r="AC123" s="39"/>
      <c r="AD123" s="78"/>
      <c r="AE123" s="72"/>
      <c r="AF123" s="72"/>
      <c r="AG123" s="72"/>
      <c r="AH123" s="72"/>
      <c r="AI123" s="72"/>
      <c r="AJ123" s="72"/>
      <c r="AK123" s="72"/>
      <c r="AL123" s="72"/>
      <c r="AM123" s="72"/>
      <c r="AN123" s="72"/>
      <c r="AO123" s="72"/>
      <c r="AP123" s="72"/>
      <c r="AQ123" s="72"/>
      <c r="AR123" s="72"/>
      <c r="AS123" s="72"/>
      <c r="AT123" s="72"/>
      <c r="AU123" s="72"/>
      <c r="AV123" s="72"/>
      <c r="AW123" s="72"/>
    </row>
    <row r="124" spans="1:49" ht="13.2" customHeight="1">
      <c r="A124" s="39"/>
      <c r="B124" s="39"/>
      <c r="C124" s="39"/>
      <c r="D124" s="39"/>
      <c r="E124" s="39"/>
      <c r="F124" s="39"/>
      <c r="G124" s="39"/>
      <c r="H124" s="39"/>
      <c r="I124" s="39"/>
      <c r="J124" s="39"/>
      <c r="K124" s="39"/>
      <c r="L124" s="39"/>
      <c r="M124" s="39"/>
      <c r="N124" s="39"/>
      <c r="O124" s="39"/>
      <c r="P124" s="39"/>
      <c r="Q124" s="39"/>
      <c r="R124" s="39"/>
      <c r="S124" s="39"/>
      <c r="T124" s="39"/>
      <c r="U124" s="39"/>
      <c r="V124" s="39"/>
      <c r="W124" s="39"/>
      <c r="X124" s="39"/>
      <c r="Y124" s="39"/>
      <c r="Z124" s="39"/>
      <c r="AA124" s="39"/>
      <c r="AB124" s="39"/>
      <c r="AC124" s="39"/>
      <c r="AD124" s="78"/>
      <c r="AE124" s="72"/>
      <c r="AF124" s="72"/>
      <c r="AG124" s="72"/>
      <c r="AH124" s="72"/>
      <c r="AI124" s="72"/>
      <c r="AJ124" s="72"/>
      <c r="AK124" s="72"/>
      <c r="AL124" s="72"/>
      <c r="AM124" s="72"/>
      <c r="AN124" s="72"/>
      <c r="AO124" s="72"/>
      <c r="AP124" s="72"/>
      <c r="AQ124" s="72"/>
      <c r="AR124" s="72"/>
      <c r="AS124" s="72"/>
      <c r="AT124" s="72"/>
      <c r="AU124" s="72"/>
      <c r="AV124" s="72"/>
      <c r="AW124" s="72"/>
    </row>
    <row r="125" spans="1:49" ht="13.2" customHeight="1">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D125" s="72"/>
      <c r="AE125" s="72"/>
      <c r="AF125" s="72"/>
      <c r="AG125" s="72"/>
      <c r="AH125" s="72"/>
      <c r="AI125" s="72"/>
      <c r="AJ125" s="72"/>
      <c r="AK125" s="72"/>
      <c r="AL125" s="72"/>
      <c r="AM125" s="72"/>
      <c r="AN125" s="72"/>
      <c r="AO125" s="72"/>
      <c r="AP125" s="72"/>
      <c r="AQ125" s="72"/>
      <c r="AR125" s="72"/>
      <c r="AS125" s="72"/>
      <c r="AT125" s="72"/>
      <c r="AU125" s="72"/>
      <c r="AV125" s="72"/>
      <c r="AW125" s="72"/>
    </row>
    <row r="126" spans="1:49" ht="13.2" customHeight="1">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D126" s="72"/>
      <c r="AE126" s="72"/>
      <c r="AF126" s="72"/>
      <c r="AG126" s="72"/>
      <c r="AH126" s="72"/>
      <c r="AI126" s="72"/>
      <c r="AJ126" s="72"/>
      <c r="AK126" s="72"/>
      <c r="AL126" s="72"/>
      <c r="AM126" s="72"/>
      <c r="AN126" s="72"/>
      <c r="AO126" s="72"/>
      <c r="AP126" s="72"/>
      <c r="AQ126" s="72"/>
      <c r="AR126" s="72"/>
      <c r="AS126" s="72"/>
      <c r="AT126" s="72"/>
      <c r="AU126" s="72"/>
      <c r="AV126" s="72"/>
      <c r="AW126" s="72"/>
    </row>
    <row r="127" spans="1:49" ht="13.2" customHeight="1">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D127" s="72"/>
      <c r="AE127" s="72"/>
      <c r="AF127" s="72"/>
      <c r="AG127" s="72"/>
      <c r="AH127" s="72"/>
      <c r="AI127" s="72"/>
      <c r="AJ127" s="72"/>
      <c r="AK127" s="72"/>
      <c r="AL127" s="72"/>
      <c r="AM127" s="72"/>
      <c r="AN127" s="72"/>
      <c r="AO127" s="72"/>
      <c r="AP127" s="72"/>
      <c r="AQ127" s="72"/>
      <c r="AR127" s="72"/>
      <c r="AS127" s="72"/>
      <c r="AT127" s="72"/>
      <c r="AU127" s="72"/>
      <c r="AV127" s="72"/>
      <c r="AW127" s="72"/>
    </row>
    <row r="128" spans="1:49" ht="13.2" customHeight="1">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D128" s="72"/>
      <c r="AE128" s="72"/>
      <c r="AF128" s="72"/>
      <c r="AG128" s="72"/>
      <c r="AH128" s="72"/>
      <c r="AI128" s="72"/>
      <c r="AJ128" s="72"/>
      <c r="AK128" s="72"/>
      <c r="AL128" s="72"/>
      <c r="AM128" s="72"/>
      <c r="AN128" s="72"/>
      <c r="AO128" s="72"/>
      <c r="AP128" s="72"/>
      <c r="AQ128" s="72"/>
      <c r="AR128" s="72"/>
      <c r="AS128" s="72"/>
      <c r="AT128" s="72"/>
      <c r="AU128" s="72"/>
      <c r="AV128" s="72"/>
      <c r="AW128" s="72"/>
    </row>
    <row r="129" spans="3:49" ht="13.2" customHeight="1">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D129" s="72"/>
      <c r="AE129" s="72"/>
      <c r="AF129" s="72"/>
      <c r="AG129" s="72"/>
      <c r="AH129" s="72"/>
      <c r="AI129" s="72"/>
      <c r="AJ129" s="72"/>
      <c r="AK129" s="72"/>
      <c r="AL129" s="72"/>
      <c r="AM129" s="72"/>
      <c r="AN129" s="72"/>
      <c r="AO129" s="72"/>
      <c r="AP129" s="72"/>
      <c r="AQ129" s="72"/>
      <c r="AR129" s="72"/>
      <c r="AS129" s="72"/>
      <c r="AT129" s="72"/>
      <c r="AU129" s="72"/>
      <c r="AV129" s="72"/>
      <c r="AW129" s="72"/>
    </row>
    <row r="130" spans="3:49" ht="13.2" customHeight="1">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D130" s="72"/>
      <c r="AE130" s="72"/>
      <c r="AF130" s="72"/>
      <c r="AG130" s="72"/>
      <c r="AH130" s="72"/>
      <c r="AI130" s="72"/>
      <c r="AJ130" s="72"/>
      <c r="AK130" s="72"/>
      <c r="AL130" s="72"/>
      <c r="AM130" s="72"/>
      <c r="AN130" s="72"/>
      <c r="AO130" s="72"/>
      <c r="AP130" s="72"/>
      <c r="AQ130" s="72"/>
      <c r="AR130" s="72"/>
      <c r="AS130" s="72"/>
      <c r="AT130" s="72"/>
      <c r="AU130" s="72"/>
      <c r="AV130" s="72"/>
      <c r="AW130" s="72"/>
    </row>
    <row r="131" spans="3:49" ht="13.2" customHeight="1">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D131" s="72"/>
      <c r="AE131" s="72"/>
      <c r="AF131" s="72"/>
      <c r="AG131" s="72"/>
      <c r="AH131" s="72"/>
      <c r="AI131" s="72"/>
      <c r="AJ131" s="72"/>
      <c r="AK131" s="72"/>
      <c r="AL131" s="72"/>
      <c r="AM131" s="72"/>
      <c r="AN131" s="72"/>
      <c r="AO131" s="72"/>
      <c r="AP131" s="72"/>
      <c r="AQ131" s="72"/>
      <c r="AR131" s="72"/>
      <c r="AS131" s="72"/>
      <c r="AT131" s="72"/>
      <c r="AU131" s="72"/>
      <c r="AV131" s="72"/>
      <c r="AW131" s="72"/>
    </row>
    <row r="132" spans="3:49" ht="13.2" customHeight="1">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D132" s="72"/>
      <c r="AE132" s="72"/>
      <c r="AF132" s="72"/>
      <c r="AG132" s="72"/>
      <c r="AH132" s="72"/>
      <c r="AI132" s="72"/>
      <c r="AJ132" s="72"/>
      <c r="AK132" s="72"/>
      <c r="AL132" s="72"/>
      <c r="AM132" s="72"/>
      <c r="AN132" s="72"/>
      <c r="AO132" s="72"/>
      <c r="AP132" s="72"/>
      <c r="AQ132" s="72"/>
      <c r="AR132" s="72"/>
      <c r="AS132" s="72"/>
      <c r="AT132" s="72"/>
      <c r="AU132" s="72"/>
      <c r="AV132" s="72"/>
      <c r="AW132" s="72"/>
    </row>
    <row r="133" spans="3:49" ht="13.2" customHeight="1">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D133" s="72"/>
      <c r="AE133" s="72"/>
      <c r="AF133" s="72"/>
      <c r="AG133" s="72"/>
      <c r="AH133" s="72"/>
      <c r="AI133" s="72"/>
      <c r="AJ133" s="72"/>
      <c r="AK133" s="72"/>
      <c r="AL133" s="72"/>
      <c r="AM133" s="72"/>
      <c r="AN133" s="72"/>
      <c r="AO133" s="72"/>
      <c r="AP133" s="72"/>
      <c r="AQ133" s="72"/>
      <c r="AR133" s="72"/>
      <c r="AS133" s="72"/>
      <c r="AT133" s="72"/>
      <c r="AU133" s="72"/>
      <c r="AV133" s="72"/>
      <c r="AW133" s="72"/>
    </row>
    <row r="134" spans="3:49" ht="13.2" customHeight="1">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D134" s="72"/>
      <c r="AE134" s="72"/>
      <c r="AF134" s="72"/>
      <c r="AG134" s="72"/>
      <c r="AH134" s="72"/>
      <c r="AI134" s="72"/>
      <c r="AJ134" s="72"/>
      <c r="AK134" s="72"/>
      <c r="AL134" s="72"/>
      <c r="AM134" s="72"/>
      <c r="AN134" s="72"/>
      <c r="AO134" s="72"/>
      <c r="AP134" s="72"/>
      <c r="AQ134" s="72"/>
      <c r="AR134" s="72"/>
      <c r="AS134" s="72"/>
      <c r="AT134" s="72"/>
      <c r="AU134" s="72"/>
      <c r="AV134" s="72"/>
      <c r="AW134" s="72"/>
    </row>
    <row r="135" spans="3:49" ht="13.2" customHeight="1">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D135" s="72"/>
      <c r="AE135" s="72"/>
      <c r="AF135" s="72"/>
      <c r="AG135" s="72"/>
      <c r="AH135" s="72"/>
      <c r="AI135" s="72"/>
      <c r="AJ135" s="72"/>
      <c r="AK135" s="72"/>
      <c r="AL135" s="72"/>
      <c r="AM135" s="72"/>
      <c r="AN135" s="72"/>
      <c r="AO135" s="72"/>
      <c r="AP135" s="72"/>
      <c r="AQ135" s="72"/>
      <c r="AR135" s="72"/>
      <c r="AS135" s="72"/>
      <c r="AT135" s="72"/>
      <c r="AU135" s="72"/>
      <c r="AV135" s="72"/>
      <c r="AW135" s="72"/>
    </row>
    <row r="136" spans="3:49" ht="13.2" customHeight="1">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D136" s="72"/>
      <c r="AE136" s="72"/>
      <c r="AF136" s="72"/>
      <c r="AG136" s="72"/>
      <c r="AH136" s="72"/>
      <c r="AI136" s="72"/>
      <c r="AJ136" s="72"/>
      <c r="AK136" s="72"/>
      <c r="AL136" s="72"/>
      <c r="AM136" s="72"/>
      <c r="AN136" s="72"/>
      <c r="AO136" s="72"/>
      <c r="AP136" s="72"/>
      <c r="AQ136" s="72"/>
      <c r="AR136" s="72"/>
      <c r="AS136" s="72"/>
      <c r="AT136" s="72"/>
      <c r="AU136" s="72"/>
      <c r="AV136" s="72"/>
      <c r="AW136" s="72"/>
    </row>
    <row r="137" spans="3:49" ht="13.2" customHeight="1">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D137" s="72"/>
      <c r="AE137" s="72"/>
      <c r="AF137" s="72"/>
      <c r="AG137" s="72"/>
      <c r="AH137" s="72"/>
      <c r="AI137" s="72"/>
      <c r="AJ137" s="72"/>
      <c r="AK137" s="72"/>
      <c r="AL137" s="72"/>
      <c r="AM137" s="72"/>
      <c r="AN137" s="72"/>
      <c r="AO137" s="72"/>
      <c r="AP137" s="72"/>
      <c r="AQ137" s="72"/>
      <c r="AR137" s="72"/>
      <c r="AS137" s="72"/>
      <c r="AT137" s="72"/>
      <c r="AU137" s="72"/>
      <c r="AV137" s="72"/>
      <c r="AW137" s="72"/>
    </row>
    <row r="138" spans="3:49" ht="13.2" customHeight="1">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D138" s="72"/>
      <c r="AE138" s="72"/>
      <c r="AF138" s="72"/>
      <c r="AG138" s="72"/>
      <c r="AH138" s="72"/>
      <c r="AI138" s="72"/>
      <c r="AJ138" s="72"/>
      <c r="AK138" s="72"/>
      <c r="AL138" s="72"/>
      <c r="AM138" s="72"/>
      <c r="AN138" s="72"/>
      <c r="AO138" s="72"/>
      <c r="AP138" s="72"/>
      <c r="AQ138" s="72"/>
      <c r="AR138" s="72"/>
      <c r="AS138" s="72"/>
      <c r="AT138" s="72"/>
      <c r="AU138" s="72"/>
      <c r="AV138" s="72"/>
      <c r="AW138" s="72"/>
    </row>
    <row r="139" spans="3:49" ht="13.2" customHeight="1">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D139" s="72"/>
      <c r="AE139" s="72"/>
      <c r="AF139" s="72"/>
      <c r="AG139" s="72"/>
      <c r="AH139" s="72"/>
      <c r="AI139" s="72"/>
      <c r="AJ139" s="72"/>
      <c r="AK139" s="72"/>
      <c r="AL139" s="72"/>
      <c r="AM139" s="72"/>
      <c r="AN139" s="72"/>
      <c r="AO139" s="72"/>
      <c r="AP139" s="72"/>
      <c r="AQ139" s="72"/>
      <c r="AR139" s="72"/>
      <c r="AS139" s="72"/>
      <c r="AT139" s="72"/>
      <c r="AU139" s="72"/>
      <c r="AV139" s="72"/>
      <c r="AW139" s="72"/>
    </row>
    <row r="140" spans="3:49" ht="13.2" customHeight="1">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D140" s="72"/>
      <c r="AE140" s="72"/>
      <c r="AF140" s="72"/>
      <c r="AG140" s="72"/>
      <c r="AH140" s="72"/>
      <c r="AI140" s="72"/>
      <c r="AJ140" s="72"/>
      <c r="AK140" s="72"/>
      <c r="AL140" s="72"/>
      <c r="AM140" s="72"/>
      <c r="AN140" s="72"/>
      <c r="AO140" s="72"/>
      <c r="AP140" s="72"/>
      <c r="AQ140" s="72"/>
      <c r="AR140" s="72"/>
      <c r="AS140" s="72"/>
      <c r="AT140" s="72"/>
      <c r="AU140" s="72"/>
      <c r="AV140" s="72"/>
      <c r="AW140" s="72"/>
    </row>
    <row r="141" spans="3:49" ht="13.2" customHeight="1">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D141" s="72"/>
      <c r="AE141" s="72"/>
      <c r="AF141" s="72"/>
      <c r="AG141" s="72"/>
      <c r="AH141" s="72"/>
      <c r="AI141" s="72"/>
      <c r="AJ141" s="72"/>
      <c r="AK141" s="72"/>
      <c r="AL141" s="72"/>
      <c r="AM141" s="72"/>
      <c r="AN141" s="72"/>
      <c r="AO141" s="72"/>
      <c r="AP141" s="72"/>
      <c r="AQ141" s="72"/>
      <c r="AR141" s="72"/>
      <c r="AS141" s="72"/>
      <c r="AT141" s="72"/>
      <c r="AU141" s="72"/>
      <c r="AV141" s="72"/>
      <c r="AW141" s="72"/>
    </row>
    <row r="142" spans="3:49" ht="13.2" customHeight="1">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D142" s="72"/>
      <c r="AE142" s="72"/>
      <c r="AF142" s="72"/>
      <c r="AG142" s="72"/>
      <c r="AH142" s="72"/>
      <c r="AI142" s="72"/>
      <c r="AJ142" s="72"/>
      <c r="AK142" s="72"/>
      <c r="AL142" s="72"/>
      <c r="AM142" s="72"/>
      <c r="AN142" s="72"/>
      <c r="AO142" s="72"/>
      <c r="AP142" s="72"/>
      <c r="AQ142" s="72"/>
      <c r="AR142" s="72"/>
      <c r="AS142" s="72"/>
      <c r="AT142" s="72"/>
      <c r="AU142" s="72"/>
      <c r="AV142" s="72"/>
      <c r="AW142" s="72"/>
    </row>
    <row r="143" spans="3:49" ht="13.2" customHeight="1">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D143" s="72"/>
      <c r="AE143" s="72"/>
      <c r="AF143" s="72"/>
      <c r="AG143" s="72"/>
      <c r="AH143" s="72"/>
      <c r="AI143" s="72"/>
      <c r="AJ143" s="72"/>
      <c r="AK143" s="72"/>
      <c r="AL143" s="72"/>
      <c r="AM143" s="72"/>
      <c r="AN143" s="72"/>
      <c r="AO143" s="72"/>
      <c r="AP143" s="72"/>
      <c r="AQ143" s="72"/>
      <c r="AR143" s="72"/>
      <c r="AS143" s="72"/>
      <c r="AT143" s="72"/>
      <c r="AU143" s="72"/>
      <c r="AV143" s="72"/>
      <c r="AW143" s="72"/>
    </row>
    <row r="144" spans="3:49" ht="13.2" customHeight="1">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D144" s="72"/>
      <c r="AE144" s="72"/>
      <c r="AF144" s="72"/>
      <c r="AG144" s="72"/>
      <c r="AH144" s="72"/>
      <c r="AI144" s="72"/>
      <c r="AJ144" s="72"/>
      <c r="AK144" s="72"/>
      <c r="AL144" s="72"/>
      <c r="AM144" s="72"/>
      <c r="AN144" s="72"/>
      <c r="AO144" s="72"/>
      <c r="AP144" s="72"/>
      <c r="AQ144" s="72"/>
      <c r="AR144" s="72"/>
      <c r="AS144" s="72"/>
      <c r="AT144" s="72"/>
      <c r="AU144" s="72"/>
      <c r="AV144" s="72"/>
      <c r="AW144" s="72"/>
    </row>
    <row r="145" spans="3:49" ht="13.2" customHeight="1">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D145" s="72"/>
      <c r="AE145" s="72"/>
      <c r="AF145" s="72"/>
      <c r="AG145" s="72"/>
      <c r="AH145" s="72"/>
      <c r="AI145" s="72"/>
      <c r="AJ145" s="72"/>
      <c r="AK145" s="72"/>
      <c r="AL145" s="72"/>
      <c r="AM145" s="72"/>
      <c r="AN145" s="72"/>
      <c r="AO145" s="72"/>
      <c r="AP145" s="72"/>
      <c r="AQ145" s="72"/>
      <c r="AR145" s="72"/>
      <c r="AS145" s="72"/>
      <c r="AT145" s="72"/>
      <c r="AU145" s="72"/>
      <c r="AV145" s="72"/>
      <c r="AW145" s="72"/>
    </row>
    <row r="146" spans="3:49" ht="13.2" customHeight="1">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D146" s="72"/>
      <c r="AE146" s="72"/>
      <c r="AF146" s="72"/>
      <c r="AG146" s="72"/>
      <c r="AH146" s="72"/>
      <c r="AI146" s="72"/>
      <c r="AJ146" s="72"/>
      <c r="AK146" s="72"/>
      <c r="AL146" s="72"/>
      <c r="AM146" s="72"/>
      <c r="AN146" s="72"/>
      <c r="AO146" s="72"/>
      <c r="AP146" s="72"/>
      <c r="AQ146" s="72"/>
      <c r="AR146" s="72"/>
      <c r="AS146" s="72"/>
      <c r="AT146" s="72"/>
      <c r="AU146" s="72"/>
      <c r="AV146" s="72"/>
      <c r="AW146" s="72"/>
    </row>
    <row r="147" spans="3:49" ht="13.2" customHeight="1">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D147" s="72"/>
      <c r="AE147" s="72"/>
      <c r="AF147" s="72"/>
      <c r="AG147" s="72"/>
      <c r="AH147" s="72"/>
      <c r="AI147" s="72"/>
      <c r="AJ147" s="72"/>
      <c r="AK147" s="72"/>
      <c r="AL147" s="72"/>
      <c r="AM147" s="72"/>
      <c r="AN147" s="72"/>
      <c r="AO147" s="72"/>
      <c r="AP147" s="72"/>
      <c r="AQ147" s="72"/>
      <c r="AR147" s="72"/>
      <c r="AS147" s="72"/>
      <c r="AT147" s="72"/>
      <c r="AU147" s="72"/>
      <c r="AV147" s="72"/>
      <c r="AW147" s="72"/>
    </row>
    <row r="148" spans="3:49" ht="13.2" customHeight="1">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D148" s="72"/>
      <c r="AE148" s="72"/>
      <c r="AF148" s="72"/>
      <c r="AG148" s="72"/>
      <c r="AH148" s="72"/>
      <c r="AI148" s="72"/>
      <c r="AJ148" s="72"/>
      <c r="AK148" s="72"/>
      <c r="AL148" s="72"/>
      <c r="AM148" s="72"/>
      <c r="AN148" s="72"/>
      <c r="AO148" s="72"/>
      <c r="AP148" s="72"/>
      <c r="AQ148" s="72"/>
      <c r="AR148" s="72"/>
      <c r="AS148" s="72"/>
      <c r="AT148" s="72"/>
      <c r="AU148" s="72"/>
      <c r="AV148" s="72"/>
      <c r="AW148" s="72"/>
    </row>
    <row r="149" spans="3:49" ht="13.2" customHeight="1">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D149" s="72"/>
      <c r="AE149" s="72"/>
      <c r="AF149" s="72"/>
      <c r="AG149" s="72"/>
      <c r="AH149" s="72"/>
      <c r="AI149" s="72"/>
      <c r="AJ149" s="72"/>
      <c r="AK149" s="72"/>
      <c r="AL149" s="72"/>
      <c r="AM149" s="72"/>
      <c r="AN149" s="72"/>
      <c r="AO149" s="72"/>
      <c r="AP149" s="72"/>
      <c r="AQ149" s="72"/>
      <c r="AR149" s="72"/>
      <c r="AS149" s="72"/>
      <c r="AT149" s="72"/>
      <c r="AU149" s="72"/>
      <c r="AV149" s="72"/>
      <c r="AW149" s="72"/>
    </row>
    <row r="150" spans="3:49" ht="13.2" customHeight="1">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D150" s="72"/>
      <c r="AE150" s="72"/>
      <c r="AF150" s="72"/>
      <c r="AG150" s="72"/>
      <c r="AH150" s="72"/>
      <c r="AI150" s="72"/>
      <c r="AJ150" s="72"/>
      <c r="AK150" s="72"/>
      <c r="AL150" s="72"/>
      <c r="AM150" s="72"/>
      <c r="AN150" s="72"/>
      <c r="AO150" s="72"/>
      <c r="AP150" s="72"/>
      <c r="AQ150" s="72"/>
      <c r="AR150" s="72"/>
      <c r="AS150" s="72"/>
      <c r="AT150" s="72"/>
      <c r="AU150" s="72"/>
      <c r="AV150" s="72"/>
      <c r="AW150" s="72"/>
    </row>
    <row r="151" spans="3:49" ht="13.2" customHeight="1">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D151" s="72"/>
      <c r="AE151" s="72"/>
      <c r="AF151" s="72"/>
      <c r="AG151" s="72"/>
      <c r="AH151" s="72"/>
      <c r="AI151" s="72"/>
      <c r="AJ151" s="72"/>
      <c r="AK151" s="72"/>
      <c r="AL151" s="72"/>
      <c r="AM151" s="72"/>
      <c r="AN151" s="72"/>
      <c r="AO151" s="72"/>
      <c r="AP151" s="72"/>
      <c r="AQ151" s="72"/>
      <c r="AR151" s="72"/>
      <c r="AS151" s="72"/>
      <c r="AT151" s="72"/>
      <c r="AU151" s="72"/>
      <c r="AV151" s="72"/>
      <c r="AW151" s="72"/>
    </row>
    <row r="152" spans="3:49" ht="13.2" customHeight="1">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D152" s="72"/>
      <c r="AE152" s="72"/>
      <c r="AF152" s="72"/>
      <c r="AG152" s="72"/>
      <c r="AH152" s="72"/>
      <c r="AI152" s="72"/>
      <c r="AJ152" s="72"/>
      <c r="AK152" s="72"/>
      <c r="AL152" s="72"/>
      <c r="AM152" s="72"/>
      <c r="AN152" s="72"/>
      <c r="AO152" s="72"/>
      <c r="AP152" s="72"/>
      <c r="AQ152" s="72"/>
      <c r="AR152" s="72"/>
      <c r="AS152" s="72"/>
      <c r="AT152" s="72"/>
      <c r="AU152" s="72"/>
      <c r="AV152" s="72"/>
      <c r="AW152" s="72"/>
    </row>
    <row r="153" spans="3:49" ht="13.2" customHeight="1">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D153" s="72"/>
      <c r="AE153" s="72"/>
      <c r="AF153" s="72"/>
      <c r="AG153" s="72"/>
      <c r="AH153" s="72"/>
      <c r="AI153" s="72"/>
      <c r="AJ153" s="72"/>
      <c r="AK153" s="72"/>
      <c r="AL153" s="72"/>
      <c r="AM153" s="72"/>
      <c r="AN153" s="72"/>
      <c r="AO153" s="72"/>
      <c r="AP153" s="72"/>
      <c r="AQ153" s="72"/>
      <c r="AR153" s="72"/>
      <c r="AS153" s="72"/>
      <c r="AT153" s="72"/>
      <c r="AU153" s="72"/>
      <c r="AV153" s="72"/>
      <c r="AW153" s="72"/>
    </row>
    <row r="154" spans="3:49" ht="13.2" customHeight="1">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D154" s="72"/>
      <c r="AE154" s="72"/>
      <c r="AF154" s="72"/>
      <c r="AG154" s="72"/>
      <c r="AH154" s="72"/>
      <c r="AI154" s="72"/>
      <c r="AJ154" s="72"/>
      <c r="AK154" s="72"/>
      <c r="AL154" s="72"/>
      <c r="AM154" s="72"/>
      <c r="AN154" s="72"/>
      <c r="AO154" s="72"/>
      <c r="AP154" s="72"/>
      <c r="AQ154" s="72"/>
      <c r="AR154" s="72"/>
      <c r="AS154" s="72"/>
      <c r="AT154" s="72"/>
      <c r="AU154" s="72"/>
      <c r="AV154" s="72"/>
      <c r="AW154" s="72"/>
    </row>
    <row r="155" spans="3:49" ht="13.2" customHeight="1">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D155" s="72"/>
      <c r="AE155" s="72"/>
      <c r="AF155" s="72"/>
      <c r="AG155" s="72"/>
      <c r="AH155" s="72"/>
      <c r="AI155" s="72"/>
      <c r="AJ155" s="72"/>
      <c r="AK155" s="72"/>
      <c r="AL155" s="72"/>
      <c r="AM155" s="72"/>
      <c r="AN155" s="72"/>
      <c r="AO155" s="72"/>
      <c r="AP155" s="72"/>
      <c r="AQ155" s="72"/>
      <c r="AR155" s="72"/>
      <c r="AS155" s="72"/>
      <c r="AT155" s="72"/>
      <c r="AU155" s="72"/>
      <c r="AV155" s="72"/>
      <c r="AW155" s="72"/>
    </row>
    <row r="156" spans="3:49" ht="13.2" customHeight="1">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D156" s="72"/>
      <c r="AE156" s="72"/>
      <c r="AF156" s="72"/>
      <c r="AG156" s="72"/>
      <c r="AH156" s="72"/>
      <c r="AI156" s="72"/>
      <c r="AJ156" s="72"/>
      <c r="AK156" s="72"/>
      <c r="AL156" s="72"/>
      <c r="AM156" s="72"/>
      <c r="AN156" s="72"/>
      <c r="AO156" s="72"/>
      <c r="AP156" s="72"/>
      <c r="AQ156" s="72"/>
      <c r="AR156" s="72"/>
      <c r="AS156" s="72"/>
      <c r="AT156" s="72"/>
      <c r="AU156" s="72"/>
      <c r="AV156" s="72"/>
      <c r="AW156" s="72"/>
    </row>
    <row r="157" spans="3:49" ht="13.2" customHeight="1">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D157" s="72"/>
      <c r="AE157" s="72"/>
      <c r="AF157" s="72"/>
      <c r="AG157" s="72"/>
      <c r="AH157" s="72"/>
      <c r="AI157" s="72"/>
      <c r="AJ157" s="72"/>
      <c r="AK157" s="72"/>
      <c r="AL157" s="72"/>
      <c r="AM157" s="72"/>
      <c r="AN157" s="72"/>
      <c r="AO157" s="72"/>
      <c r="AP157" s="72"/>
      <c r="AQ157" s="72"/>
      <c r="AR157" s="72"/>
      <c r="AS157" s="72"/>
      <c r="AT157" s="72"/>
      <c r="AU157" s="72"/>
      <c r="AV157" s="72"/>
      <c r="AW157" s="72"/>
    </row>
    <row r="158" spans="3:49" ht="13.2" customHeight="1">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D158" s="72"/>
      <c r="AE158" s="72"/>
      <c r="AF158" s="72"/>
      <c r="AG158" s="72"/>
      <c r="AH158" s="72"/>
      <c r="AI158" s="72"/>
      <c r="AJ158" s="72"/>
      <c r="AK158" s="72"/>
      <c r="AL158" s="72"/>
      <c r="AM158" s="72"/>
      <c r="AN158" s="72"/>
      <c r="AO158" s="72"/>
      <c r="AP158" s="72"/>
      <c r="AQ158" s="72"/>
      <c r="AR158" s="72"/>
      <c r="AS158" s="72"/>
      <c r="AT158" s="72"/>
      <c r="AU158" s="72"/>
      <c r="AV158" s="72"/>
      <c r="AW158" s="72"/>
    </row>
    <row r="159" spans="3:49" ht="13.2" customHeight="1">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D159" s="72"/>
      <c r="AE159" s="72"/>
      <c r="AF159" s="72"/>
      <c r="AG159" s="72"/>
      <c r="AH159" s="72"/>
      <c r="AI159" s="72"/>
      <c r="AJ159" s="72"/>
      <c r="AK159" s="72"/>
      <c r="AL159" s="72"/>
      <c r="AM159" s="72"/>
      <c r="AN159" s="72"/>
      <c r="AO159" s="72"/>
      <c r="AP159" s="72"/>
      <c r="AQ159" s="72"/>
      <c r="AR159" s="72"/>
      <c r="AS159" s="72"/>
      <c r="AT159" s="72"/>
      <c r="AU159" s="72"/>
      <c r="AV159" s="72"/>
      <c r="AW159" s="72"/>
    </row>
    <row r="160" spans="3:49" ht="13.2" customHeight="1">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D160" s="72"/>
      <c r="AE160" s="72"/>
      <c r="AF160" s="72"/>
      <c r="AG160" s="72"/>
      <c r="AH160" s="72"/>
      <c r="AI160" s="72"/>
      <c r="AJ160" s="72"/>
      <c r="AK160" s="72"/>
      <c r="AL160" s="72"/>
      <c r="AM160" s="72"/>
      <c r="AN160" s="72"/>
      <c r="AO160" s="72"/>
      <c r="AP160" s="72"/>
      <c r="AQ160" s="72"/>
      <c r="AR160" s="72"/>
      <c r="AS160" s="72"/>
      <c r="AT160" s="72"/>
      <c r="AU160" s="72"/>
      <c r="AV160" s="72"/>
      <c r="AW160" s="72"/>
    </row>
    <row r="161" spans="3:49" ht="13.2" customHeight="1">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D161" s="72"/>
      <c r="AE161" s="72"/>
      <c r="AF161" s="72"/>
      <c r="AG161" s="72"/>
      <c r="AH161" s="72"/>
      <c r="AI161" s="72"/>
      <c r="AJ161" s="72"/>
      <c r="AK161" s="72"/>
      <c r="AL161" s="72"/>
      <c r="AM161" s="72"/>
      <c r="AN161" s="72"/>
      <c r="AO161" s="72"/>
      <c r="AP161" s="72"/>
      <c r="AQ161" s="72"/>
      <c r="AR161" s="72"/>
      <c r="AS161" s="72"/>
      <c r="AT161" s="72"/>
      <c r="AU161" s="72"/>
      <c r="AV161" s="72"/>
      <c r="AW161" s="72"/>
    </row>
    <row r="162" spans="3:49" ht="13.2" customHeight="1">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D162" s="72"/>
      <c r="AE162" s="72"/>
      <c r="AF162" s="72"/>
      <c r="AG162" s="72"/>
      <c r="AH162" s="72"/>
      <c r="AI162" s="72"/>
      <c r="AJ162" s="72"/>
      <c r="AK162" s="72"/>
      <c r="AL162" s="72"/>
      <c r="AM162" s="72"/>
      <c r="AN162" s="72"/>
      <c r="AO162" s="72"/>
      <c r="AP162" s="72"/>
      <c r="AQ162" s="72"/>
      <c r="AR162" s="72"/>
      <c r="AS162" s="72"/>
      <c r="AT162" s="72"/>
      <c r="AU162" s="72"/>
      <c r="AV162" s="72"/>
      <c r="AW162" s="72"/>
    </row>
    <row r="163" spans="3:49" ht="13.2" customHeight="1">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D163" s="72"/>
      <c r="AE163" s="72"/>
      <c r="AF163" s="72"/>
      <c r="AG163" s="72"/>
      <c r="AH163" s="72"/>
      <c r="AI163" s="72"/>
      <c r="AJ163" s="72"/>
      <c r="AK163" s="72"/>
      <c r="AL163" s="72"/>
      <c r="AM163" s="72"/>
      <c r="AN163" s="72"/>
      <c r="AO163" s="72"/>
      <c r="AP163" s="72"/>
      <c r="AQ163" s="72"/>
      <c r="AR163" s="72"/>
      <c r="AS163" s="72"/>
      <c r="AT163" s="72"/>
      <c r="AU163" s="72"/>
      <c r="AV163" s="72"/>
      <c r="AW163" s="72"/>
    </row>
    <row r="164" spans="3:49" ht="13.2" customHeight="1">
      <c r="AD164" s="72"/>
      <c r="AE164" s="72"/>
      <c r="AF164" s="72"/>
      <c r="AG164" s="72"/>
      <c r="AH164" s="72"/>
      <c r="AI164" s="72"/>
      <c r="AJ164" s="72"/>
      <c r="AK164" s="72"/>
      <c r="AL164" s="72"/>
      <c r="AM164" s="72"/>
      <c r="AN164" s="72"/>
      <c r="AO164" s="72"/>
      <c r="AP164" s="72"/>
      <c r="AQ164" s="72"/>
      <c r="AR164" s="72"/>
      <c r="AS164" s="72"/>
      <c r="AT164" s="72"/>
      <c r="AU164" s="72"/>
      <c r="AV164" s="72"/>
      <c r="AW164" s="72"/>
    </row>
    <row r="165" spans="3:49" ht="13.2" customHeight="1">
      <c r="AD165" s="72"/>
      <c r="AE165" s="72"/>
      <c r="AF165" s="72"/>
      <c r="AG165" s="72"/>
      <c r="AH165" s="72"/>
      <c r="AI165" s="72"/>
      <c r="AJ165" s="72"/>
      <c r="AK165" s="72"/>
      <c r="AL165" s="72"/>
      <c r="AM165" s="72"/>
      <c r="AN165" s="72"/>
      <c r="AO165" s="72"/>
      <c r="AP165" s="72"/>
      <c r="AQ165" s="72"/>
      <c r="AR165" s="72"/>
      <c r="AS165" s="72"/>
      <c r="AT165" s="72"/>
      <c r="AU165" s="72"/>
      <c r="AV165" s="72"/>
      <c r="AW165" s="72"/>
    </row>
    <row r="166" spans="3:49" ht="13.2" customHeight="1">
      <c r="AD166" s="72"/>
      <c r="AE166" s="72"/>
      <c r="AF166" s="72"/>
      <c r="AG166" s="72"/>
      <c r="AH166" s="72"/>
      <c r="AI166" s="72"/>
      <c r="AJ166" s="72"/>
      <c r="AK166" s="72"/>
      <c r="AL166" s="72"/>
      <c r="AM166" s="72"/>
      <c r="AN166" s="72"/>
      <c r="AO166" s="72"/>
      <c r="AP166" s="72"/>
      <c r="AQ166" s="72"/>
      <c r="AR166" s="72"/>
      <c r="AS166" s="72"/>
      <c r="AT166" s="72"/>
      <c r="AU166" s="72"/>
      <c r="AV166" s="72"/>
      <c r="AW166" s="72"/>
    </row>
    <row r="167" spans="3:49" ht="13.2" customHeight="1">
      <c r="AD167" s="72"/>
      <c r="AE167" s="72"/>
      <c r="AF167" s="72"/>
      <c r="AG167" s="72"/>
      <c r="AH167" s="72"/>
      <c r="AI167" s="72"/>
      <c r="AJ167" s="72"/>
      <c r="AK167" s="72"/>
      <c r="AL167" s="72"/>
      <c r="AM167" s="72"/>
      <c r="AN167" s="72"/>
      <c r="AO167" s="72"/>
      <c r="AP167" s="72"/>
      <c r="AQ167" s="72"/>
      <c r="AR167" s="72"/>
      <c r="AS167" s="72"/>
      <c r="AT167" s="72"/>
      <c r="AU167" s="72"/>
      <c r="AV167" s="72"/>
      <c r="AW167" s="72"/>
    </row>
    <row r="168" spans="3:49" ht="13.2" customHeight="1">
      <c r="AD168" s="72"/>
      <c r="AE168" s="72"/>
      <c r="AF168" s="72"/>
      <c r="AG168" s="72"/>
      <c r="AH168" s="72"/>
      <c r="AI168" s="72"/>
      <c r="AJ168" s="72"/>
      <c r="AK168" s="72"/>
      <c r="AL168" s="72"/>
      <c r="AM168" s="72"/>
      <c r="AN168" s="72"/>
      <c r="AO168" s="72"/>
      <c r="AP168" s="72"/>
      <c r="AQ168" s="72"/>
      <c r="AR168" s="72"/>
      <c r="AS168" s="72"/>
      <c r="AT168" s="72"/>
      <c r="AU168" s="72"/>
      <c r="AV168" s="72"/>
      <c r="AW168" s="72"/>
    </row>
    <row r="169" spans="3:49" ht="13.2" customHeight="1">
      <c r="AD169" s="72"/>
      <c r="AE169" s="72"/>
      <c r="AF169" s="72"/>
      <c r="AG169" s="72"/>
      <c r="AH169" s="72"/>
      <c r="AI169" s="72"/>
      <c r="AJ169" s="72"/>
      <c r="AK169" s="72"/>
      <c r="AL169" s="72"/>
      <c r="AM169" s="72"/>
      <c r="AN169" s="72"/>
      <c r="AO169" s="72"/>
      <c r="AP169" s="72"/>
      <c r="AQ169" s="72"/>
      <c r="AR169" s="72"/>
      <c r="AS169" s="72"/>
      <c r="AT169" s="72"/>
      <c r="AU169" s="72"/>
      <c r="AV169" s="72"/>
      <c r="AW169" s="72"/>
    </row>
    <row r="170" spans="3:49" ht="13.2" customHeight="1">
      <c r="AD170" s="72"/>
      <c r="AE170" s="72"/>
      <c r="AF170" s="72"/>
      <c r="AG170" s="72"/>
      <c r="AH170" s="72"/>
      <c r="AI170" s="72"/>
      <c r="AJ170" s="72"/>
      <c r="AK170" s="72"/>
      <c r="AL170" s="72"/>
      <c r="AM170" s="72"/>
      <c r="AN170" s="72"/>
      <c r="AO170" s="72"/>
      <c r="AP170" s="72"/>
      <c r="AQ170" s="72"/>
      <c r="AR170" s="72"/>
      <c r="AS170" s="72"/>
      <c r="AT170" s="72"/>
      <c r="AU170" s="72"/>
      <c r="AV170" s="72"/>
      <c r="AW170" s="72"/>
    </row>
    <row r="171" spans="3:49" ht="13.2" customHeight="1">
      <c r="AD171" s="72"/>
      <c r="AE171" s="72"/>
      <c r="AF171" s="72"/>
      <c r="AG171" s="72"/>
      <c r="AH171" s="72"/>
      <c r="AI171" s="72"/>
      <c r="AJ171" s="72"/>
      <c r="AK171" s="72"/>
      <c r="AL171" s="72"/>
      <c r="AM171" s="72"/>
      <c r="AN171" s="72"/>
      <c r="AO171" s="72"/>
      <c r="AP171" s="72"/>
      <c r="AQ171" s="72"/>
      <c r="AR171" s="72"/>
      <c r="AS171" s="72"/>
      <c r="AT171" s="72"/>
      <c r="AU171" s="72"/>
      <c r="AV171" s="72"/>
      <c r="AW171" s="72"/>
    </row>
    <row r="172" spans="3:49" ht="13.2" customHeight="1">
      <c r="AD172" s="72"/>
      <c r="AE172" s="72"/>
      <c r="AF172" s="72"/>
      <c r="AG172" s="72"/>
      <c r="AH172" s="72"/>
      <c r="AI172" s="72"/>
      <c r="AJ172" s="72"/>
      <c r="AK172" s="72"/>
      <c r="AL172" s="72"/>
      <c r="AM172" s="72"/>
      <c r="AN172" s="72"/>
      <c r="AO172" s="72"/>
      <c r="AP172" s="72"/>
      <c r="AQ172" s="72"/>
      <c r="AR172" s="72"/>
      <c r="AS172" s="72"/>
      <c r="AT172" s="72"/>
      <c r="AU172" s="72"/>
      <c r="AV172" s="72"/>
      <c r="AW172" s="72"/>
    </row>
    <row r="173" spans="3:49" ht="13.2" customHeight="1">
      <c r="AD173" s="72"/>
      <c r="AE173" s="72"/>
      <c r="AF173" s="72"/>
      <c r="AG173" s="72"/>
      <c r="AH173" s="72"/>
      <c r="AI173" s="72"/>
      <c r="AJ173" s="72"/>
      <c r="AK173" s="72"/>
      <c r="AL173" s="72"/>
      <c r="AM173" s="72"/>
      <c r="AN173" s="72"/>
      <c r="AO173" s="72"/>
      <c r="AP173" s="72"/>
      <c r="AQ173" s="72"/>
      <c r="AR173" s="72"/>
      <c r="AS173" s="72"/>
      <c r="AT173" s="72"/>
      <c r="AU173" s="72"/>
      <c r="AV173" s="72"/>
      <c r="AW173" s="72"/>
    </row>
    <row r="174" spans="3:49" ht="13.2" customHeight="1">
      <c r="AD174" s="72"/>
      <c r="AE174" s="72"/>
      <c r="AF174" s="72"/>
      <c r="AG174" s="72"/>
      <c r="AH174" s="72"/>
      <c r="AI174" s="72"/>
      <c r="AJ174" s="72"/>
      <c r="AK174" s="72"/>
      <c r="AL174" s="72"/>
      <c r="AM174" s="72"/>
      <c r="AN174" s="72"/>
      <c r="AO174" s="72"/>
      <c r="AP174" s="72"/>
      <c r="AQ174" s="72"/>
      <c r="AR174" s="72"/>
      <c r="AS174" s="72"/>
      <c r="AT174" s="72"/>
      <c r="AU174" s="72"/>
      <c r="AV174" s="72"/>
      <c r="AW174" s="72"/>
    </row>
    <row r="175" spans="3:49" ht="13.2" customHeight="1">
      <c r="AD175" s="72"/>
      <c r="AE175" s="72"/>
      <c r="AF175" s="72"/>
      <c r="AG175" s="72"/>
      <c r="AH175" s="72"/>
      <c r="AI175" s="72"/>
      <c r="AJ175" s="72"/>
      <c r="AK175" s="72"/>
      <c r="AL175" s="72"/>
      <c r="AM175" s="72"/>
      <c r="AN175" s="72"/>
      <c r="AO175" s="72"/>
      <c r="AP175" s="72"/>
      <c r="AQ175" s="72"/>
      <c r="AR175" s="72"/>
      <c r="AS175" s="72"/>
      <c r="AT175" s="72"/>
      <c r="AU175" s="72"/>
      <c r="AV175" s="72"/>
      <c r="AW175" s="72"/>
    </row>
    <row r="176" spans="3:49" ht="13.2" customHeight="1">
      <c r="AD176" s="72"/>
      <c r="AE176" s="72"/>
      <c r="AF176" s="72"/>
      <c r="AG176" s="72"/>
      <c r="AH176" s="72"/>
      <c r="AI176" s="72"/>
      <c r="AJ176" s="72"/>
      <c r="AK176" s="72"/>
      <c r="AL176" s="72"/>
      <c r="AM176" s="72"/>
      <c r="AN176" s="72"/>
      <c r="AO176" s="72"/>
      <c r="AP176" s="72"/>
      <c r="AQ176" s="72"/>
      <c r="AR176" s="72"/>
      <c r="AS176" s="72"/>
      <c r="AT176" s="72"/>
      <c r="AU176" s="72"/>
      <c r="AV176" s="72"/>
      <c r="AW176" s="72"/>
    </row>
    <row r="177" spans="30:49" ht="13.2" customHeight="1">
      <c r="AD177" s="72"/>
      <c r="AE177" s="72"/>
      <c r="AF177" s="72"/>
      <c r="AG177" s="72"/>
      <c r="AH177" s="72"/>
      <c r="AI177" s="72"/>
      <c r="AJ177" s="72"/>
      <c r="AK177" s="72"/>
      <c r="AL177" s="72"/>
      <c r="AM177" s="72"/>
      <c r="AN177" s="72"/>
      <c r="AO177" s="72"/>
      <c r="AP177" s="72"/>
      <c r="AQ177" s="72"/>
      <c r="AR177" s="72"/>
      <c r="AS177" s="72"/>
      <c r="AT177" s="72"/>
      <c r="AU177" s="72"/>
      <c r="AV177" s="72"/>
      <c r="AW177" s="72"/>
    </row>
    <row r="178" spans="30:49" ht="13.2" customHeight="1">
      <c r="AD178" s="72"/>
      <c r="AE178" s="72"/>
      <c r="AF178" s="72"/>
      <c r="AG178" s="72"/>
      <c r="AH178" s="72"/>
      <c r="AI178" s="72"/>
      <c r="AJ178" s="72"/>
      <c r="AK178" s="72"/>
      <c r="AL178" s="72"/>
      <c r="AM178" s="72"/>
      <c r="AN178" s="72"/>
      <c r="AO178" s="72"/>
      <c r="AP178" s="72"/>
      <c r="AQ178" s="72"/>
      <c r="AR178" s="72"/>
      <c r="AS178" s="72"/>
      <c r="AT178" s="72"/>
      <c r="AU178" s="72"/>
      <c r="AV178" s="72"/>
      <c r="AW178" s="72"/>
    </row>
    <row r="179" spans="30:49" ht="13.2" customHeight="1">
      <c r="AD179" s="72"/>
      <c r="AE179" s="72"/>
      <c r="AF179" s="72"/>
      <c r="AG179" s="72"/>
      <c r="AH179" s="72"/>
      <c r="AI179" s="72"/>
      <c r="AJ179" s="72"/>
      <c r="AK179" s="72"/>
      <c r="AL179" s="72"/>
      <c r="AM179" s="72"/>
      <c r="AN179" s="72"/>
      <c r="AO179" s="72"/>
      <c r="AP179" s="72"/>
      <c r="AQ179" s="72"/>
      <c r="AR179" s="72"/>
      <c r="AS179" s="72"/>
      <c r="AT179" s="72"/>
      <c r="AU179" s="72"/>
      <c r="AV179" s="72"/>
      <c r="AW179" s="72"/>
    </row>
    <row r="180" spans="30:49" ht="13.2" customHeight="1">
      <c r="AD180" s="72"/>
      <c r="AE180" s="72"/>
      <c r="AF180" s="72"/>
      <c r="AG180" s="72"/>
      <c r="AH180" s="72"/>
      <c r="AI180" s="72"/>
      <c r="AJ180" s="72"/>
      <c r="AK180" s="72"/>
      <c r="AL180" s="72"/>
      <c r="AM180" s="72"/>
      <c r="AN180" s="72"/>
      <c r="AO180" s="72"/>
      <c r="AP180" s="72"/>
      <c r="AQ180" s="72"/>
      <c r="AR180" s="72"/>
      <c r="AS180" s="72"/>
      <c r="AT180" s="72"/>
      <c r="AU180" s="72"/>
      <c r="AV180" s="72"/>
      <c r="AW180" s="72"/>
    </row>
    <row r="181" spans="30:49" ht="13.2" customHeight="1">
      <c r="AD181" s="72"/>
      <c r="AE181" s="72"/>
      <c r="AF181" s="72"/>
      <c r="AG181" s="72"/>
      <c r="AH181" s="72"/>
      <c r="AI181" s="72"/>
      <c r="AJ181" s="72"/>
      <c r="AK181" s="72"/>
      <c r="AL181" s="72"/>
      <c r="AM181" s="72"/>
      <c r="AN181" s="72"/>
      <c r="AO181" s="72"/>
      <c r="AP181" s="72"/>
      <c r="AQ181" s="72"/>
      <c r="AR181" s="72"/>
      <c r="AS181" s="72"/>
      <c r="AT181" s="72"/>
      <c r="AU181" s="72"/>
      <c r="AV181" s="72"/>
      <c r="AW181" s="72"/>
    </row>
    <row r="182" spans="30:49" ht="13.2" customHeight="1">
      <c r="AD182" s="72"/>
      <c r="AE182" s="72"/>
      <c r="AF182" s="72"/>
      <c r="AG182" s="72"/>
      <c r="AH182" s="72"/>
      <c r="AI182" s="72"/>
      <c r="AJ182" s="72"/>
      <c r="AK182" s="72"/>
      <c r="AL182" s="72"/>
      <c r="AM182" s="72"/>
      <c r="AN182" s="72"/>
      <c r="AO182" s="72"/>
      <c r="AP182" s="72"/>
      <c r="AQ182" s="72"/>
      <c r="AR182" s="72"/>
      <c r="AS182" s="72"/>
      <c r="AT182" s="72"/>
      <c r="AU182" s="72"/>
      <c r="AV182" s="72"/>
      <c r="AW182" s="72"/>
    </row>
    <row r="183" spans="30:49" ht="13.2" customHeight="1">
      <c r="AD183" s="72"/>
      <c r="AE183" s="72"/>
      <c r="AF183" s="72"/>
      <c r="AG183" s="72"/>
      <c r="AH183" s="72"/>
      <c r="AI183" s="72"/>
      <c r="AJ183" s="72"/>
      <c r="AK183" s="72"/>
      <c r="AL183" s="72"/>
      <c r="AM183" s="72"/>
      <c r="AN183" s="72"/>
      <c r="AO183" s="72"/>
      <c r="AP183" s="72"/>
      <c r="AQ183" s="72"/>
      <c r="AR183" s="72"/>
      <c r="AS183" s="72"/>
      <c r="AT183" s="72"/>
      <c r="AU183" s="72"/>
      <c r="AV183" s="72"/>
      <c r="AW183" s="72"/>
    </row>
    <row r="184" spans="30:49" ht="13.2" customHeight="1">
      <c r="AD184" s="72"/>
      <c r="AE184" s="72"/>
      <c r="AF184" s="72"/>
      <c r="AG184" s="72"/>
      <c r="AH184" s="72"/>
      <c r="AI184" s="72"/>
      <c r="AJ184" s="72"/>
      <c r="AK184" s="72"/>
      <c r="AL184" s="72"/>
      <c r="AM184" s="72"/>
      <c r="AN184" s="72"/>
      <c r="AO184" s="72"/>
      <c r="AP184" s="72"/>
      <c r="AQ184" s="72"/>
      <c r="AR184" s="72"/>
      <c r="AS184" s="72"/>
      <c r="AT184" s="72"/>
      <c r="AU184" s="72"/>
      <c r="AV184" s="72"/>
      <c r="AW184" s="72"/>
    </row>
    <row r="185" spans="30:49" ht="13.2" customHeight="1">
      <c r="AD185" s="72"/>
      <c r="AE185" s="72"/>
      <c r="AF185" s="72"/>
      <c r="AG185" s="72"/>
      <c r="AH185" s="72"/>
      <c r="AI185" s="72"/>
      <c r="AJ185" s="72"/>
      <c r="AK185" s="72"/>
      <c r="AL185" s="72"/>
      <c r="AM185" s="72"/>
      <c r="AN185" s="72"/>
      <c r="AO185" s="72"/>
      <c r="AP185" s="72"/>
      <c r="AQ185" s="72"/>
      <c r="AR185" s="72"/>
      <c r="AS185" s="72"/>
      <c r="AT185" s="72"/>
      <c r="AU185" s="72"/>
      <c r="AV185" s="72"/>
      <c r="AW185" s="72"/>
    </row>
    <row r="186" spans="30:49" ht="13.2" customHeight="1">
      <c r="AD186" s="72"/>
      <c r="AE186" s="72"/>
      <c r="AF186" s="72"/>
      <c r="AG186" s="72"/>
      <c r="AH186" s="72"/>
      <c r="AI186" s="72"/>
      <c r="AJ186" s="72"/>
      <c r="AK186" s="72"/>
      <c r="AL186" s="72"/>
      <c r="AM186" s="72"/>
      <c r="AN186" s="72"/>
      <c r="AO186" s="72"/>
      <c r="AP186" s="72"/>
      <c r="AQ186" s="72"/>
      <c r="AR186" s="72"/>
      <c r="AS186" s="72"/>
      <c r="AT186" s="72"/>
      <c r="AU186" s="72"/>
      <c r="AV186" s="72"/>
      <c r="AW186" s="72"/>
    </row>
    <row r="187" spans="30:49" ht="13.2" customHeight="1">
      <c r="AD187" s="72"/>
      <c r="AE187" s="72"/>
      <c r="AF187" s="72"/>
      <c r="AG187" s="72"/>
      <c r="AH187" s="72"/>
      <c r="AI187" s="72"/>
      <c r="AJ187" s="72"/>
      <c r="AK187" s="72"/>
      <c r="AL187" s="72"/>
      <c r="AM187" s="72"/>
      <c r="AN187" s="72"/>
      <c r="AO187" s="72"/>
      <c r="AP187" s="72"/>
      <c r="AQ187" s="72"/>
      <c r="AR187" s="72"/>
      <c r="AS187" s="72"/>
      <c r="AT187" s="72"/>
      <c r="AU187" s="72"/>
      <c r="AV187" s="72"/>
      <c r="AW187" s="72"/>
    </row>
    <row r="188" spans="30:49" ht="13.2" customHeight="1">
      <c r="AD188" s="72"/>
      <c r="AE188" s="72"/>
      <c r="AF188" s="72"/>
      <c r="AG188" s="72"/>
      <c r="AH188" s="72"/>
      <c r="AI188" s="72"/>
      <c r="AJ188" s="72"/>
      <c r="AK188" s="72"/>
      <c r="AL188" s="72"/>
      <c r="AM188" s="72"/>
      <c r="AN188" s="72"/>
      <c r="AO188" s="72"/>
      <c r="AP188" s="72"/>
      <c r="AQ188" s="72"/>
      <c r="AR188" s="72"/>
      <c r="AS188" s="72"/>
      <c r="AT188" s="72"/>
      <c r="AU188" s="72"/>
      <c r="AV188" s="72"/>
      <c r="AW188" s="72"/>
    </row>
    <row r="189" spans="30:49" ht="13.2" customHeight="1">
      <c r="AD189" s="72"/>
      <c r="AE189" s="72"/>
      <c r="AF189" s="72"/>
      <c r="AG189" s="72"/>
      <c r="AH189" s="72"/>
      <c r="AI189" s="72"/>
      <c r="AJ189" s="72"/>
      <c r="AK189" s="72"/>
      <c r="AL189" s="72"/>
      <c r="AM189" s="72"/>
      <c r="AN189" s="72"/>
      <c r="AO189" s="72"/>
      <c r="AP189" s="72"/>
      <c r="AQ189" s="72"/>
      <c r="AR189" s="72"/>
      <c r="AS189" s="72"/>
      <c r="AT189" s="72"/>
      <c r="AU189" s="72"/>
      <c r="AV189" s="72"/>
      <c r="AW189" s="72"/>
    </row>
    <row r="190" spans="30:49" ht="13.2" customHeight="1">
      <c r="AD190" s="72"/>
      <c r="AE190" s="72"/>
      <c r="AF190" s="72"/>
      <c r="AG190" s="72"/>
      <c r="AH190" s="72"/>
      <c r="AI190" s="72"/>
      <c r="AJ190" s="72"/>
      <c r="AK190" s="72"/>
      <c r="AL190" s="72"/>
      <c r="AM190" s="72"/>
      <c r="AN190" s="72"/>
      <c r="AO190" s="72"/>
      <c r="AP190" s="72"/>
      <c r="AQ190" s="72"/>
      <c r="AR190" s="72"/>
      <c r="AS190" s="72"/>
      <c r="AT190" s="72"/>
      <c r="AU190" s="72"/>
      <c r="AV190" s="72"/>
      <c r="AW190" s="72"/>
    </row>
    <row r="191" spans="30:49" ht="13.2" customHeight="1">
      <c r="AD191" s="72"/>
      <c r="AE191" s="72"/>
      <c r="AF191" s="72"/>
      <c r="AG191" s="72"/>
      <c r="AH191" s="72"/>
      <c r="AI191" s="72"/>
      <c r="AJ191" s="72"/>
      <c r="AK191" s="72"/>
      <c r="AL191" s="72"/>
      <c r="AM191" s="72"/>
      <c r="AN191" s="72"/>
      <c r="AO191" s="72"/>
      <c r="AP191" s="72"/>
      <c r="AQ191" s="72"/>
      <c r="AR191" s="72"/>
      <c r="AS191" s="72"/>
      <c r="AT191" s="72"/>
      <c r="AU191" s="72"/>
      <c r="AV191" s="72"/>
      <c r="AW191" s="72"/>
    </row>
    <row r="192" spans="30:49" ht="13.2" customHeight="1">
      <c r="AD192" s="72"/>
      <c r="AE192" s="72"/>
      <c r="AF192" s="72"/>
      <c r="AG192" s="72"/>
      <c r="AH192" s="72"/>
      <c r="AI192" s="72"/>
      <c r="AJ192" s="72"/>
      <c r="AK192" s="72"/>
      <c r="AL192" s="72"/>
      <c r="AM192" s="72"/>
      <c r="AN192" s="72"/>
      <c r="AO192" s="72"/>
      <c r="AP192" s="72"/>
      <c r="AQ192" s="72"/>
      <c r="AR192" s="72"/>
      <c r="AS192" s="72"/>
      <c r="AT192" s="72"/>
      <c r="AU192" s="72"/>
      <c r="AV192" s="72"/>
      <c r="AW192" s="72"/>
    </row>
    <row r="193" spans="30:49" ht="13.2" customHeight="1">
      <c r="AD193" s="72"/>
      <c r="AE193" s="72"/>
      <c r="AF193" s="72"/>
      <c r="AG193" s="72"/>
      <c r="AH193" s="72"/>
      <c r="AI193" s="72"/>
      <c r="AJ193" s="72"/>
      <c r="AK193" s="72"/>
      <c r="AL193" s="72"/>
      <c r="AM193" s="72"/>
      <c r="AN193" s="72"/>
      <c r="AO193" s="72"/>
      <c r="AP193" s="72"/>
      <c r="AQ193" s="72"/>
      <c r="AR193" s="72"/>
      <c r="AS193" s="72"/>
      <c r="AT193" s="72"/>
      <c r="AU193" s="72"/>
      <c r="AV193" s="72"/>
      <c r="AW193" s="72"/>
    </row>
    <row r="194" spans="30:49" ht="13.2" customHeight="1">
      <c r="AD194" s="72"/>
      <c r="AE194" s="72"/>
      <c r="AF194" s="72"/>
      <c r="AG194" s="72"/>
      <c r="AH194" s="72"/>
      <c r="AI194" s="72"/>
      <c r="AJ194" s="72"/>
      <c r="AK194" s="72"/>
      <c r="AL194" s="72"/>
      <c r="AM194" s="72"/>
      <c r="AN194" s="72"/>
      <c r="AO194" s="72"/>
      <c r="AP194" s="72"/>
      <c r="AQ194" s="72"/>
      <c r="AR194" s="72"/>
      <c r="AS194" s="72"/>
      <c r="AT194" s="72"/>
      <c r="AU194" s="72"/>
      <c r="AV194" s="72"/>
      <c r="AW194" s="72"/>
    </row>
    <row r="195" spans="30:49" ht="13.2" customHeight="1">
      <c r="AD195" s="72"/>
      <c r="AE195" s="72"/>
      <c r="AF195" s="72"/>
      <c r="AG195" s="72"/>
      <c r="AH195" s="72"/>
      <c r="AI195" s="72"/>
      <c r="AJ195" s="72"/>
      <c r="AK195" s="72"/>
      <c r="AL195" s="72"/>
      <c r="AM195" s="72"/>
      <c r="AN195" s="72"/>
      <c r="AO195" s="72"/>
      <c r="AP195" s="72"/>
      <c r="AQ195" s="72"/>
      <c r="AR195" s="72"/>
      <c r="AS195" s="72"/>
      <c r="AT195" s="72"/>
      <c r="AU195" s="72"/>
      <c r="AV195" s="72"/>
      <c r="AW195" s="72"/>
    </row>
    <row r="196" spans="30:49" ht="13.2" customHeight="1">
      <c r="AD196" s="72"/>
      <c r="AE196" s="72"/>
      <c r="AF196" s="72"/>
      <c r="AG196" s="72"/>
      <c r="AH196" s="72"/>
      <c r="AI196" s="72"/>
      <c r="AJ196" s="72"/>
      <c r="AK196" s="72"/>
      <c r="AL196" s="72"/>
      <c r="AM196" s="72"/>
      <c r="AN196" s="72"/>
      <c r="AO196" s="72"/>
      <c r="AP196" s="72"/>
      <c r="AQ196" s="72"/>
      <c r="AR196" s="72"/>
      <c r="AS196" s="72"/>
      <c r="AT196" s="72"/>
      <c r="AU196" s="72"/>
      <c r="AV196" s="72"/>
      <c r="AW196" s="72"/>
    </row>
    <row r="197" spans="30:49" ht="13.2" customHeight="1">
      <c r="AD197" s="72"/>
      <c r="AE197" s="72"/>
      <c r="AF197" s="72"/>
      <c r="AG197" s="72"/>
      <c r="AH197" s="72"/>
      <c r="AI197" s="72"/>
      <c r="AJ197" s="72"/>
      <c r="AK197" s="72"/>
      <c r="AL197" s="72"/>
      <c r="AM197" s="72"/>
      <c r="AN197" s="72"/>
      <c r="AO197" s="72"/>
      <c r="AP197" s="72"/>
      <c r="AQ197" s="72"/>
      <c r="AR197" s="72"/>
      <c r="AS197" s="72"/>
      <c r="AT197" s="72"/>
      <c r="AU197" s="72"/>
      <c r="AV197" s="72"/>
      <c r="AW197" s="72"/>
    </row>
    <row r="198" spans="30:49" ht="13.2" customHeight="1">
      <c r="AD198" s="72"/>
      <c r="AE198" s="72"/>
      <c r="AF198" s="72"/>
      <c r="AG198" s="72"/>
      <c r="AH198" s="72"/>
      <c r="AI198" s="72"/>
      <c r="AJ198" s="72"/>
      <c r="AK198" s="72"/>
      <c r="AL198" s="72"/>
      <c r="AM198" s="72"/>
      <c r="AN198" s="72"/>
      <c r="AO198" s="72"/>
      <c r="AP198" s="72"/>
      <c r="AQ198" s="72"/>
      <c r="AR198" s="72"/>
      <c r="AS198" s="72"/>
      <c r="AT198" s="72"/>
      <c r="AU198" s="72"/>
      <c r="AV198" s="72"/>
      <c r="AW198" s="72"/>
    </row>
    <row r="199" spans="30:49" ht="13.2" customHeight="1">
      <c r="AD199" s="72"/>
      <c r="AE199" s="72"/>
      <c r="AF199" s="72"/>
      <c r="AG199" s="72"/>
      <c r="AH199" s="72"/>
      <c r="AI199" s="72"/>
      <c r="AJ199" s="72"/>
      <c r="AK199" s="72"/>
      <c r="AL199" s="72"/>
      <c r="AM199" s="72"/>
      <c r="AN199" s="72"/>
      <c r="AO199" s="72"/>
      <c r="AP199" s="72"/>
      <c r="AQ199" s="72"/>
      <c r="AR199" s="72"/>
      <c r="AS199" s="72"/>
      <c r="AT199" s="72"/>
      <c r="AU199" s="72"/>
      <c r="AV199" s="72"/>
      <c r="AW199" s="72"/>
    </row>
    <row r="200" spans="30:49" ht="13.2" customHeight="1">
      <c r="AD200" s="72"/>
      <c r="AE200" s="72"/>
      <c r="AF200" s="72"/>
      <c r="AG200" s="72"/>
      <c r="AH200" s="72"/>
      <c r="AI200" s="72"/>
      <c r="AJ200" s="72"/>
      <c r="AK200" s="72"/>
      <c r="AL200" s="72"/>
      <c r="AM200" s="72"/>
      <c r="AN200" s="72"/>
      <c r="AO200" s="72"/>
      <c r="AP200" s="72"/>
      <c r="AQ200" s="72"/>
      <c r="AR200" s="72"/>
      <c r="AS200" s="72"/>
      <c r="AT200" s="72"/>
      <c r="AU200" s="72"/>
      <c r="AV200" s="72"/>
      <c r="AW200" s="72"/>
    </row>
    <row r="201" spans="30:49" ht="13.2" customHeight="1">
      <c r="AD201" s="72"/>
      <c r="AE201" s="72"/>
      <c r="AF201" s="72"/>
      <c r="AG201" s="72"/>
      <c r="AH201" s="72"/>
      <c r="AI201" s="72"/>
      <c r="AJ201" s="72"/>
      <c r="AK201" s="72"/>
      <c r="AL201" s="72"/>
      <c r="AM201" s="72"/>
      <c r="AN201" s="72"/>
      <c r="AO201" s="72"/>
      <c r="AP201" s="72"/>
      <c r="AQ201" s="72"/>
      <c r="AR201" s="72"/>
      <c r="AS201" s="72"/>
      <c r="AT201" s="72"/>
      <c r="AU201" s="72"/>
      <c r="AV201" s="72"/>
      <c r="AW201" s="72"/>
    </row>
    <row r="202" spans="30:49" ht="13.2" customHeight="1">
      <c r="AD202" s="72"/>
      <c r="AE202" s="72"/>
      <c r="AF202" s="72"/>
      <c r="AG202" s="72"/>
      <c r="AH202" s="72"/>
      <c r="AI202" s="72"/>
      <c r="AJ202" s="72"/>
      <c r="AK202" s="72"/>
      <c r="AL202" s="72"/>
      <c r="AM202" s="72"/>
      <c r="AN202" s="72"/>
      <c r="AO202" s="72"/>
      <c r="AP202" s="72"/>
      <c r="AQ202" s="72"/>
      <c r="AR202" s="72"/>
      <c r="AS202" s="72"/>
      <c r="AT202" s="72"/>
      <c r="AU202" s="72"/>
      <c r="AV202" s="72"/>
      <c r="AW202" s="72"/>
    </row>
    <row r="203" spans="30:49" ht="13.2" customHeight="1">
      <c r="AD203" s="72"/>
      <c r="AE203" s="72"/>
      <c r="AF203" s="72"/>
      <c r="AG203" s="72"/>
      <c r="AH203" s="72"/>
      <c r="AI203" s="72"/>
      <c r="AJ203" s="72"/>
      <c r="AK203" s="72"/>
      <c r="AL203" s="72"/>
      <c r="AM203" s="72"/>
      <c r="AN203" s="72"/>
      <c r="AO203" s="72"/>
      <c r="AP203" s="72"/>
      <c r="AQ203" s="72"/>
      <c r="AR203" s="72"/>
      <c r="AS203" s="72"/>
      <c r="AT203" s="72"/>
      <c r="AU203" s="72"/>
      <c r="AV203" s="72"/>
      <c r="AW203" s="72"/>
    </row>
    <row r="204" spans="30:49" ht="13.2" customHeight="1">
      <c r="AD204" s="72"/>
      <c r="AE204" s="72"/>
      <c r="AF204" s="72"/>
      <c r="AG204" s="72"/>
      <c r="AH204" s="72"/>
      <c r="AI204" s="72"/>
      <c r="AJ204" s="72"/>
      <c r="AK204" s="72"/>
      <c r="AL204" s="72"/>
      <c r="AM204" s="72"/>
      <c r="AN204" s="72"/>
      <c r="AO204" s="72"/>
      <c r="AP204" s="72"/>
      <c r="AQ204" s="72"/>
      <c r="AR204" s="72"/>
      <c r="AS204" s="72"/>
      <c r="AT204" s="72"/>
      <c r="AU204" s="72"/>
      <c r="AV204" s="72"/>
      <c r="AW204" s="72"/>
    </row>
    <row r="205" spans="30:49" ht="13.2" customHeight="1"/>
    <row r="206" spans="30:49" ht="13.2" customHeight="1"/>
    <row r="207" spans="30:49" ht="13.2" customHeight="1"/>
    <row r="208" spans="30:49" ht="13.2" customHeight="1"/>
    <row r="209" ht="13.2" customHeight="1"/>
    <row r="210" ht="13.2" customHeight="1"/>
  </sheetData>
  <sheetProtection sheet="1" formatCells="0" formatRows="0" selectLockedCells="1"/>
  <mergeCells count="183">
    <mergeCell ref="AM1:AM6"/>
    <mergeCell ref="A2:D2"/>
    <mergeCell ref="E2:F2"/>
    <mergeCell ref="G2:H2"/>
    <mergeCell ref="J2:K2"/>
    <mergeCell ref="M2:N2"/>
    <mergeCell ref="O2:S2"/>
    <mergeCell ref="T2:W2"/>
    <mergeCell ref="X2:AB2"/>
    <mergeCell ref="A3:D5"/>
    <mergeCell ref="A1:AB1"/>
    <mergeCell ref="AE1:AE6"/>
    <mergeCell ref="AF1:AF6"/>
    <mergeCell ref="AG1:AJ2"/>
    <mergeCell ref="AK1:AK6"/>
    <mergeCell ref="AL1:AL6"/>
    <mergeCell ref="E3:F3"/>
    <mergeCell ref="G3:S3"/>
    <mergeCell ref="T3:U5"/>
    <mergeCell ref="W3:AB3"/>
    <mergeCell ref="A6:D6"/>
    <mergeCell ref="E6:S6"/>
    <mergeCell ref="T6:W6"/>
    <mergeCell ref="X6:AB6"/>
    <mergeCell ref="A7:D8"/>
    <mergeCell ref="E7:S8"/>
    <mergeCell ref="T7:AB8"/>
    <mergeCell ref="AG3:AG6"/>
    <mergeCell ref="AH3:AJ4"/>
    <mergeCell ref="E4:S5"/>
    <mergeCell ref="W4:AB4"/>
    <mergeCell ref="W5:AB5"/>
    <mergeCell ref="AI5:AI6"/>
    <mergeCell ref="AJ5:AJ6"/>
    <mergeCell ref="T9:U9"/>
    <mergeCell ref="W9:AA9"/>
    <mergeCell ref="E10:F10"/>
    <mergeCell ref="H10:I10"/>
    <mergeCell ref="K10:L10"/>
    <mergeCell ref="R10:S10"/>
    <mergeCell ref="T10:U10"/>
    <mergeCell ref="W10:AA10"/>
    <mergeCell ref="A9:D12"/>
    <mergeCell ref="E9:F9"/>
    <mergeCell ref="H9:I9"/>
    <mergeCell ref="K9:L9"/>
    <mergeCell ref="M9:N9"/>
    <mergeCell ref="P9:R9"/>
    <mergeCell ref="E11:AB16"/>
    <mergeCell ref="A13:D16"/>
    <mergeCell ref="A18:D18"/>
    <mergeCell ref="F18:I18"/>
    <mergeCell ref="K18:L18"/>
    <mergeCell ref="M18:N18"/>
    <mergeCell ref="O18:Q18"/>
    <mergeCell ref="U18:AB18"/>
    <mergeCell ref="A17:D17"/>
    <mergeCell ref="E17:G17"/>
    <mergeCell ref="H17:J17"/>
    <mergeCell ref="L17:O17"/>
    <mergeCell ref="P17:R17"/>
    <mergeCell ref="U17:AB17"/>
    <mergeCell ref="A20:D20"/>
    <mergeCell ref="E20:I20"/>
    <mergeCell ref="K20:M20"/>
    <mergeCell ref="N20:Q20"/>
    <mergeCell ref="R20:S20"/>
    <mergeCell ref="U20:AB20"/>
    <mergeCell ref="A19:D19"/>
    <mergeCell ref="F19:I19"/>
    <mergeCell ref="K19:L19"/>
    <mergeCell ref="N19:O19"/>
    <mergeCell ref="Q19:R19"/>
    <mergeCell ref="U19:AB19"/>
    <mergeCell ref="A21:D21"/>
    <mergeCell ref="F21:I21"/>
    <mergeCell ref="K21:L21"/>
    <mergeCell ref="O21:P21"/>
    <mergeCell ref="Q21:R21"/>
    <mergeCell ref="T21:V22"/>
    <mergeCell ref="A22:D22"/>
    <mergeCell ref="F22:I22"/>
    <mergeCell ref="K22:M22"/>
    <mergeCell ref="O22:P22"/>
    <mergeCell ref="A25:D25"/>
    <mergeCell ref="E25:AB25"/>
    <mergeCell ref="A26:D28"/>
    <mergeCell ref="R26:S26"/>
    <mergeCell ref="U26:V26"/>
    <mergeCell ref="X26:Y26"/>
    <mergeCell ref="AA26:AB26"/>
    <mergeCell ref="R27:S27"/>
    <mergeCell ref="Q22:R22"/>
    <mergeCell ref="A23:D23"/>
    <mergeCell ref="E23:AB23"/>
    <mergeCell ref="A24:D24"/>
    <mergeCell ref="F24:G24"/>
    <mergeCell ref="H24:I24"/>
    <mergeCell ref="L24:M24"/>
    <mergeCell ref="N24:O24"/>
    <mergeCell ref="R24:S24"/>
    <mergeCell ref="T24:U24"/>
    <mergeCell ref="U27:V27"/>
    <mergeCell ref="X27:Y27"/>
    <mergeCell ref="AA27:AB27"/>
    <mergeCell ref="N28:P28"/>
    <mergeCell ref="R28:T28"/>
    <mergeCell ref="V28:X28"/>
    <mergeCell ref="AA28:AB28"/>
    <mergeCell ref="X24:Y24"/>
    <mergeCell ref="Z24:AA24"/>
    <mergeCell ref="N34:AB34"/>
    <mergeCell ref="E35:F36"/>
    <mergeCell ref="G35:H35"/>
    <mergeCell ref="I35:O35"/>
    <mergeCell ref="P35:Q36"/>
    <mergeCell ref="R35:AB36"/>
    <mergeCell ref="G36:O36"/>
    <mergeCell ref="A29:D30"/>
    <mergeCell ref="E29:AB30"/>
    <mergeCell ref="A31:D32"/>
    <mergeCell ref="E31:AB32"/>
    <mergeCell ref="A33:D37"/>
    <mergeCell ref="E33:F33"/>
    <mergeCell ref="G33:AB33"/>
    <mergeCell ref="E34:F34"/>
    <mergeCell ref="H34:I34"/>
    <mergeCell ref="K34:M34"/>
    <mergeCell ref="E37:F37"/>
    <mergeCell ref="G37:O37"/>
    <mergeCell ref="P37:Q37"/>
    <mergeCell ref="R37:AB37"/>
    <mergeCell ref="A38:D41"/>
    <mergeCell ref="K39:L39"/>
    <mergeCell ref="N39:O39"/>
    <mergeCell ref="P39:Q39"/>
    <mergeCell ref="S39:AA39"/>
    <mergeCell ref="E40:I40"/>
    <mergeCell ref="K40:L40"/>
    <mergeCell ref="N40:O40"/>
    <mergeCell ref="Q40:AB40"/>
    <mergeCell ref="E38:I38"/>
    <mergeCell ref="K38:L38"/>
    <mergeCell ref="N38:O38"/>
    <mergeCell ref="Q38:AB38"/>
    <mergeCell ref="E39:I39"/>
    <mergeCell ref="E41:I41"/>
    <mergeCell ref="K41:L41"/>
    <mergeCell ref="N41:O41"/>
    <mergeCell ref="Q41:AB41"/>
    <mergeCell ref="A46:D46"/>
    <mergeCell ref="E46:AB46"/>
    <mergeCell ref="A47:D48"/>
    <mergeCell ref="N52:AA52"/>
    <mergeCell ref="C55:AA55"/>
    <mergeCell ref="C57:G57"/>
    <mergeCell ref="O43:U43"/>
    <mergeCell ref="V43:AB43"/>
    <mergeCell ref="H44:N44"/>
    <mergeCell ref="O44:U44"/>
    <mergeCell ref="V44:AB44"/>
    <mergeCell ref="A45:D45"/>
    <mergeCell ref="E45:AB45"/>
    <mergeCell ref="A42:D44"/>
    <mergeCell ref="E42:H42"/>
    <mergeCell ref="J42:M42"/>
    <mergeCell ref="N42:AB42"/>
    <mergeCell ref="E43:G44"/>
    <mergeCell ref="H43:N43"/>
    <mergeCell ref="C95:AA103"/>
    <mergeCell ref="C69:AA74"/>
    <mergeCell ref="Q76:AA76"/>
    <mergeCell ref="C77:J77"/>
    <mergeCell ref="K77:P77"/>
    <mergeCell ref="C79:AA83"/>
    <mergeCell ref="C84:AA93"/>
    <mergeCell ref="E60:AA60"/>
    <mergeCell ref="E61:AA61"/>
    <mergeCell ref="E62:T62"/>
    <mergeCell ref="V62:Z62"/>
    <mergeCell ref="E63:V63"/>
    <mergeCell ref="E64:T64"/>
    <mergeCell ref="V64:Z64"/>
  </mergeCells>
  <phoneticPr fontId="2"/>
  <conditionalFormatting sqref="A47:D48">
    <cfRule type="expression" dxfId="220" priority="48">
      <formula>$J$42=$AS$51</formula>
    </cfRule>
    <cfRule type="expression" dxfId="219" priority="50">
      <formula>$J$42=$AS$49</formula>
    </cfRule>
    <cfRule type="expression" dxfId="218" priority="49">
      <formula>$J$42=$AS$50</formula>
    </cfRule>
    <cfRule type="expression" dxfId="217" priority="60">
      <formula>$J$42=3</formula>
    </cfRule>
  </conditionalFormatting>
  <conditionalFormatting sqref="A47:AC105">
    <cfRule type="expression" dxfId="216" priority="1">
      <formula>$A$47=""</formula>
    </cfRule>
  </conditionalFormatting>
  <conditionalFormatting sqref="B95:B103">
    <cfRule type="expression" dxfId="215" priority="24">
      <formula>$J$42=$AS$51</formula>
    </cfRule>
    <cfRule type="expression" dxfId="214" priority="25">
      <formula>$J$42=$AS$50</formula>
    </cfRule>
    <cfRule type="expression" dxfId="213" priority="26">
      <formula>$J$42=$AS$49</formula>
    </cfRule>
    <cfRule type="expression" dxfId="212" priority="57">
      <formula>$J$42=3</formula>
    </cfRule>
  </conditionalFormatting>
  <conditionalFormatting sqref="C94">
    <cfRule type="expression" dxfId="211" priority="27">
      <formula>$J$42=$AS$51</formula>
    </cfRule>
    <cfRule type="expression" dxfId="210" priority="28">
      <formula>$J$42=$AS$50</formula>
    </cfRule>
    <cfRule type="expression" dxfId="209" priority="29">
      <formula>$J$42=$AS$49</formula>
    </cfRule>
    <cfRule type="expression" dxfId="208" priority="59">
      <formula>$J$42=3</formula>
    </cfRule>
  </conditionalFormatting>
  <conditionalFormatting sqref="C104">
    <cfRule type="expression" dxfId="207" priority="22">
      <formula>$J$42=$AS$50</formula>
    </cfRule>
    <cfRule type="expression" dxfId="206" priority="23">
      <formula>$J$42=$AS$49</formula>
    </cfRule>
    <cfRule type="expression" dxfId="205" priority="21">
      <formula>$J$42=$AS$51</formula>
    </cfRule>
    <cfRule type="expression" dxfId="204" priority="58">
      <formula>$J$42=3</formula>
    </cfRule>
  </conditionalFormatting>
  <conditionalFormatting sqref="C57:G57">
    <cfRule type="cellIs" dxfId="203" priority="70" operator="lessThan">
      <formula>0.5000000000001</formula>
    </cfRule>
  </conditionalFormatting>
  <conditionalFormatting sqref="C69:AA74">
    <cfRule type="expression" dxfId="202" priority="31">
      <formula>$J$42=$AS$50</formula>
    </cfRule>
    <cfRule type="expression" dxfId="201" priority="32">
      <formula>$J$42=$AS$49</formula>
    </cfRule>
    <cfRule type="expression" dxfId="200" priority="30">
      <formula>$J$42=$AS$51</formula>
    </cfRule>
    <cfRule type="expression" dxfId="199" priority="74">
      <formula>$J$42=3</formula>
    </cfRule>
  </conditionalFormatting>
  <conditionalFormatting sqref="D60 D66">
    <cfRule type="expression" dxfId="198" priority="33">
      <formula>AND($D$60="✓",$D$66="✓")</formula>
    </cfRule>
  </conditionalFormatting>
  <conditionalFormatting sqref="D60">
    <cfRule type="expression" dxfId="197" priority="38">
      <formula>$J$42=$AS$50</formula>
    </cfRule>
    <cfRule type="expression" dxfId="196" priority="37">
      <formula>$J$42=$AS$51</formula>
    </cfRule>
    <cfRule type="expression" dxfId="195" priority="71">
      <formula>$J$42=$AS$49</formula>
    </cfRule>
    <cfRule type="expression" dxfId="194" priority="73">
      <formula>$J$42=3</formula>
    </cfRule>
  </conditionalFormatting>
  <conditionalFormatting sqref="D66">
    <cfRule type="expression" dxfId="193" priority="34">
      <formula>$J$42=$AS$51</formula>
    </cfRule>
    <cfRule type="expression" dxfId="192" priority="35">
      <formula>$J$42=$AS$50</formula>
    </cfRule>
    <cfRule type="expression" dxfId="191" priority="36">
      <formula>$J$42=$AS$49</formula>
    </cfRule>
    <cfRule type="expression" dxfId="190" priority="72">
      <formula>$J$42=3</formula>
    </cfRule>
  </conditionalFormatting>
  <conditionalFormatting sqref="E4">
    <cfRule type="containsBlanks" dxfId="189" priority="3">
      <formula>LEN(TRIM(E4))=0</formula>
    </cfRule>
  </conditionalFormatting>
  <conditionalFormatting sqref="E7">
    <cfRule type="containsBlanks" dxfId="188" priority="7">
      <formula>LEN(TRIM(E7))=0</formula>
    </cfRule>
  </conditionalFormatting>
  <conditionalFormatting sqref="H17:J17">
    <cfRule type="containsBlanks" dxfId="187" priority="6">
      <formula>LEN(TRIM(H17))=0</formula>
    </cfRule>
  </conditionalFormatting>
  <conditionalFormatting sqref="J42:M42 H44 O44 V44">
    <cfRule type="containsBlanks" dxfId="186" priority="4">
      <formula>LEN(TRIM(H42))=0</formula>
    </cfRule>
  </conditionalFormatting>
  <conditionalFormatting sqref="N52:AA52">
    <cfRule type="expression" dxfId="185" priority="66" stopIfTrue="1">
      <formula>$J$42="3イ（精米）"</formula>
    </cfRule>
    <cfRule type="expression" dxfId="184" priority="53" stopIfTrue="1">
      <formula>$J$42="3イ（熟成肉）"</formula>
    </cfRule>
    <cfRule type="expression" dxfId="183" priority="52" stopIfTrue="1">
      <formula>$J$42=3</formula>
    </cfRule>
    <cfRule type="expression" dxfId="182" priority="51">
      <formula>$N$52&lt;&gt;""</formula>
    </cfRule>
    <cfRule type="expression" dxfId="181" priority="67" stopIfTrue="1">
      <formula>$J$42="3ロ（企画立案）"</formula>
    </cfRule>
  </conditionalFormatting>
  <conditionalFormatting sqref="P17:R17">
    <cfRule type="containsBlanks" dxfId="180" priority="5">
      <formula>LEN(TRIM(P17))=0</formula>
    </cfRule>
  </conditionalFormatting>
  <conditionalFormatting sqref="Q76:AA76">
    <cfRule type="expression" dxfId="179" priority="9">
      <formula>$Q$76&lt;&gt;""</formula>
    </cfRule>
    <cfRule type="expression" dxfId="178" priority="10">
      <formula>$J$42=$AS$51</formula>
    </cfRule>
    <cfRule type="expression" dxfId="177" priority="11">
      <formula>$J$42=$AS$50</formula>
    </cfRule>
    <cfRule type="expression" dxfId="176" priority="65">
      <formula>$J$42=3</formula>
    </cfRule>
    <cfRule type="expression" dxfId="175" priority="64">
      <formula>$J$42=$AS$49</formula>
    </cfRule>
  </conditionalFormatting>
  <conditionalFormatting sqref="V62:Z62">
    <cfRule type="containsBlanks" dxfId="174" priority="45" stopIfTrue="1">
      <formula>LEN(TRIM(V62))=0</formula>
    </cfRule>
  </conditionalFormatting>
  <conditionalFormatting sqref="V64:Z64">
    <cfRule type="expression" dxfId="173" priority="40">
      <formula>$J$42=$AS$51</formula>
    </cfRule>
    <cfRule type="expression" dxfId="172" priority="41">
      <formula>$J$42=$AS$50</formula>
    </cfRule>
    <cfRule type="expression" dxfId="171" priority="42">
      <formula>$J$42=$AS$49</formula>
    </cfRule>
    <cfRule type="expression" dxfId="170" priority="43">
      <formula>$J$42=3</formula>
    </cfRule>
    <cfRule type="expression" dxfId="169" priority="39">
      <formula>$V$64&lt;&gt;""</formula>
    </cfRule>
  </conditionalFormatting>
  <conditionalFormatting sqref="V62:AA62">
    <cfRule type="expression" dxfId="168" priority="68">
      <formula>$J$42=$AS$51</formula>
    </cfRule>
    <cfRule type="expression" dxfId="167" priority="47">
      <formula>$J$42=$AS$50</formula>
    </cfRule>
    <cfRule type="expression" dxfId="166" priority="69">
      <formula>$J$42=3</formula>
    </cfRule>
    <cfRule type="expression" dxfId="165" priority="46">
      <formula>$J$42=$AS$49</formula>
    </cfRule>
  </conditionalFormatting>
  <conditionalFormatting sqref="V64:AA64">
    <cfRule type="expression" dxfId="164" priority="44" stopIfTrue="1">
      <formula>$J$42=$AS$51</formula>
    </cfRule>
    <cfRule type="expression" dxfId="163" priority="61" stopIfTrue="1">
      <formula>$J$42=$AS$50</formula>
    </cfRule>
    <cfRule type="expression" dxfId="162" priority="63" stopIfTrue="1">
      <formula>$J$42=3</formula>
    </cfRule>
    <cfRule type="expression" dxfId="161" priority="62" stopIfTrue="1">
      <formula>$J$42=$AS$49</formula>
    </cfRule>
  </conditionalFormatting>
  <conditionalFormatting sqref="AA94">
    <cfRule type="expression" dxfId="160" priority="19">
      <formula>$J$42=$AS$50</formula>
    </cfRule>
    <cfRule type="expression" dxfId="159" priority="18">
      <formula>$J$42=$AS$51</formula>
    </cfRule>
    <cfRule type="expression" dxfId="158" priority="20">
      <formula>$J$42=$AS$49</formula>
    </cfRule>
    <cfRule type="expression" dxfId="157" priority="56">
      <formula>$J$42=3</formula>
    </cfRule>
  </conditionalFormatting>
  <conditionalFormatting sqref="AA104">
    <cfRule type="expression" dxfId="156" priority="14">
      <formula>$J$42=$AS$49</formula>
    </cfRule>
    <cfRule type="expression" dxfId="155" priority="13">
      <formula>$J$42=$AS$50</formula>
    </cfRule>
    <cfRule type="expression" dxfId="154" priority="12">
      <formula>$J$42=$AS$51</formula>
    </cfRule>
    <cfRule type="expression" dxfId="153" priority="54">
      <formula>$J$42=3</formula>
    </cfRule>
  </conditionalFormatting>
  <conditionalFormatting sqref="AB95:AB103">
    <cfRule type="expression" dxfId="152" priority="55">
      <formula>$J$42=3</formula>
    </cfRule>
    <cfRule type="expression" dxfId="151" priority="17">
      <formula>$J$42=$AS$49</formula>
    </cfRule>
    <cfRule type="expression" dxfId="150" priority="16">
      <formula>$J$42=$AS$50</formula>
    </cfRule>
    <cfRule type="expression" dxfId="149" priority="15">
      <formula>$J$42=$AS$51</formula>
    </cfRule>
  </conditionalFormatting>
  <dataValidations count="5">
    <dataValidation type="list" showInputMessage="1" showErrorMessage="1" sqref="R18" xr:uid="{F8D50C69-531F-443C-B0CD-E295FD200FC8}">
      <formula1>"　 ,/週,/月,/年"</formula1>
    </dataValidation>
    <dataValidation type="list" allowBlank="1" showInputMessage="1" showErrorMessage="1" sqref="J42:M42" xr:uid="{A93956E2-5070-4875-BD62-74CF103E2210}">
      <formula1>"1,2,3,3（熟成肉）,3（精米）,4,5,6,7,7の2（宿泊）,7の3イ（宿泊 五万以下）,7の3ロ（宿泊 該当地域）,7の4（電気）,8イ,8ロ,8ハ,9,99"</formula1>
    </dataValidation>
    <dataValidation type="list" allowBlank="1" showInputMessage="1" showErrorMessage="1" sqref="N20:Q20" xr:uid="{F7D7992D-DE4A-486D-B52E-D2D8E2578319}">
      <formula1>"60,80,100,120,140"</formula1>
    </dataValidation>
    <dataValidation type="list" showInputMessage="1" showErrorMessage="1" sqref="V3:V5 G9:G10 J9:J10 M10 O10 Q10 E18:E19 J18:J19 J21:J22 N21:N22 K24 Z21:Z22 Q24 W24 E26:E28 G26:G28 I26:I28 K26:K28 M26:M28 Q26:Q28 Z26:Z28 O26:O27 T26:T27 U28 W26:W27 M38:M41 J38:J41 W21:W22 E21:E22 E24" xr:uid="{6E704A6F-EF4E-4302-A148-36EDDDC65697}">
      <formula1>"●, 　,"</formula1>
    </dataValidation>
    <dataValidation type="list" allowBlank="1" showInputMessage="1" showErrorMessage="1" sqref="J20" xr:uid="{816FE892-8B6D-44F0-864F-1366F0F9E1FD}">
      <formula1>"kg,g"</formula1>
    </dataValidation>
  </dataValidations>
  <printOptions horizontalCentered="1"/>
  <pageMargins left="0" right="0" top="0.70866141732283472" bottom="0" header="0" footer="0"/>
  <pageSetup paperSize="9" scale="74" fitToHeight="2" orientation="portrait" r:id="rId1"/>
  <rowBreaks count="1" manualBreakCount="1">
    <brk id="46"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31</xdr:col>
                    <xdr:colOff>121920</xdr:colOff>
                    <xdr:row>36</xdr:row>
                    <xdr:rowOff>152400</xdr:rowOff>
                  </from>
                  <to>
                    <xdr:col>39</xdr:col>
                    <xdr:colOff>175260</xdr:colOff>
                    <xdr:row>37</xdr:row>
                    <xdr:rowOff>251460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31</xdr:col>
                    <xdr:colOff>121920</xdr:colOff>
                    <xdr:row>34</xdr:row>
                    <xdr:rowOff>160020</xdr:rowOff>
                  </from>
                  <to>
                    <xdr:col>39</xdr:col>
                    <xdr:colOff>182880</xdr:colOff>
                    <xdr:row>35</xdr:row>
                    <xdr:rowOff>251460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30</xdr:col>
                    <xdr:colOff>274320</xdr:colOff>
                    <xdr:row>34</xdr:row>
                    <xdr:rowOff>30480</xdr:rowOff>
                  </from>
                  <to>
                    <xdr:col>39</xdr:col>
                    <xdr:colOff>182880</xdr:colOff>
                    <xdr:row>35</xdr:row>
                    <xdr:rowOff>83820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31</xdr:col>
                    <xdr:colOff>114300</xdr:colOff>
                    <xdr:row>32</xdr:row>
                    <xdr:rowOff>190500</xdr:rowOff>
                  </from>
                  <to>
                    <xdr:col>39</xdr:col>
                    <xdr:colOff>190500</xdr:colOff>
                    <xdr:row>34</xdr:row>
                    <xdr:rowOff>38100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30</xdr:col>
                    <xdr:colOff>220980</xdr:colOff>
                    <xdr:row>32</xdr:row>
                    <xdr:rowOff>60960</xdr:rowOff>
                  </from>
                  <to>
                    <xdr:col>39</xdr:col>
                    <xdr:colOff>190500</xdr:colOff>
                    <xdr:row>33</xdr:row>
                    <xdr:rowOff>137160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30</xdr:col>
                    <xdr:colOff>304800</xdr:colOff>
                    <xdr:row>31</xdr:row>
                    <xdr:rowOff>68580</xdr:rowOff>
                  </from>
                  <to>
                    <xdr:col>39</xdr:col>
                    <xdr:colOff>182880</xdr:colOff>
                    <xdr:row>32</xdr:row>
                    <xdr:rowOff>144780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30</xdr:col>
                    <xdr:colOff>304800</xdr:colOff>
                    <xdr:row>29</xdr:row>
                    <xdr:rowOff>144780</xdr:rowOff>
                  </from>
                  <to>
                    <xdr:col>39</xdr:col>
                    <xdr:colOff>190500</xdr:colOff>
                    <xdr:row>30</xdr:row>
                    <xdr:rowOff>236220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30</xdr:col>
                    <xdr:colOff>228600</xdr:colOff>
                    <xdr:row>46</xdr:row>
                    <xdr:rowOff>76200</xdr:rowOff>
                  </from>
                  <to>
                    <xdr:col>39</xdr:col>
                    <xdr:colOff>175260</xdr:colOff>
                    <xdr:row>47</xdr:row>
                    <xdr:rowOff>121920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31</xdr:col>
                    <xdr:colOff>22860</xdr:colOff>
                    <xdr:row>45</xdr:row>
                    <xdr:rowOff>175260</xdr:rowOff>
                  </from>
                  <to>
                    <xdr:col>39</xdr:col>
                    <xdr:colOff>190500</xdr:colOff>
                    <xdr:row>46</xdr:row>
                    <xdr:rowOff>182880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31</xdr:col>
                    <xdr:colOff>182880</xdr:colOff>
                    <xdr:row>44</xdr:row>
                    <xdr:rowOff>137160</xdr:rowOff>
                  </from>
                  <to>
                    <xdr:col>39</xdr:col>
                    <xdr:colOff>175260</xdr:colOff>
                    <xdr:row>45</xdr:row>
                    <xdr:rowOff>137160</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30</xdr:col>
                    <xdr:colOff>251460</xdr:colOff>
                    <xdr:row>43</xdr:row>
                    <xdr:rowOff>137160</xdr:rowOff>
                  </from>
                  <to>
                    <xdr:col>39</xdr:col>
                    <xdr:colOff>182880</xdr:colOff>
                    <xdr:row>43</xdr:row>
                    <xdr:rowOff>403860</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31</xdr:col>
                    <xdr:colOff>7620</xdr:colOff>
                    <xdr:row>41</xdr:row>
                    <xdr:rowOff>144780</xdr:rowOff>
                  </from>
                  <to>
                    <xdr:col>39</xdr:col>
                    <xdr:colOff>190500</xdr:colOff>
                    <xdr:row>42</xdr:row>
                    <xdr:rowOff>144780</xdr:rowOff>
                  </to>
                </anchor>
              </controlPr>
            </control>
          </mc:Choice>
        </mc:AlternateContent>
        <mc:AlternateContent xmlns:mc="http://schemas.openxmlformats.org/markup-compatibility/2006">
          <mc:Choice Requires="x14">
            <control shapeId="6157" r:id="rId16" name="Check Box 13">
              <controlPr defaultSize="0" autoFill="0" autoLine="0" autoPict="0">
                <anchor moveWithCells="1">
                  <from>
                    <xdr:col>31</xdr:col>
                    <xdr:colOff>45720</xdr:colOff>
                    <xdr:row>40</xdr:row>
                    <xdr:rowOff>45720</xdr:rowOff>
                  </from>
                  <to>
                    <xdr:col>39</xdr:col>
                    <xdr:colOff>190500</xdr:colOff>
                    <xdr:row>41</xdr:row>
                    <xdr:rowOff>137160</xdr:rowOff>
                  </to>
                </anchor>
              </controlPr>
            </control>
          </mc:Choice>
        </mc:AlternateContent>
        <mc:AlternateContent xmlns:mc="http://schemas.openxmlformats.org/markup-compatibility/2006">
          <mc:Choice Requires="x14">
            <control shapeId="6158" r:id="rId17" name="Check Box 14">
              <controlPr defaultSize="0" autoFill="0" autoLine="0" autoPict="0">
                <anchor moveWithCells="1">
                  <from>
                    <xdr:col>31</xdr:col>
                    <xdr:colOff>121920</xdr:colOff>
                    <xdr:row>39</xdr:row>
                    <xdr:rowOff>30480</xdr:rowOff>
                  </from>
                  <to>
                    <xdr:col>39</xdr:col>
                    <xdr:colOff>175260</xdr:colOff>
                    <xdr:row>40</xdr:row>
                    <xdr:rowOff>83820</xdr:rowOff>
                  </to>
                </anchor>
              </controlPr>
            </control>
          </mc:Choice>
        </mc:AlternateContent>
        <mc:AlternateContent xmlns:mc="http://schemas.openxmlformats.org/markup-compatibility/2006">
          <mc:Choice Requires="x14">
            <control shapeId="6159" r:id="rId18" name="Check Box 15">
              <controlPr defaultSize="0" autoFill="0" autoLine="0" autoPict="0">
                <anchor moveWithCells="1">
                  <from>
                    <xdr:col>30</xdr:col>
                    <xdr:colOff>342900</xdr:colOff>
                    <xdr:row>38</xdr:row>
                    <xdr:rowOff>22860</xdr:rowOff>
                  </from>
                  <to>
                    <xdr:col>39</xdr:col>
                    <xdr:colOff>190500</xdr:colOff>
                    <xdr:row>39</xdr:row>
                    <xdr:rowOff>121920</xdr:rowOff>
                  </to>
                </anchor>
              </controlPr>
            </control>
          </mc:Choice>
        </mc:AlternateContent>
        <mc:AlternateContent xmlns:mc="http://schemas.openxmlformats.org/markup-compatibility/2006">
          <mc:Choice Requires="x14">
            <control shapeId="6160" r:id="rId19" name="Check Box 16">
              <controlPr defaultSize="0" autoFill="0" autoLine="0" autoPict="0">
                <anchor moveWithCells="1">
                  <from>
                    <xdr:col>29</xdr:col>
                    <xdr:colOff>228600</xdr:colOff>
                    <xdr:row>47</xdr:row>
                    <xdr:rowOff>76200</xdr:rowOff>
                  </from>
                  <to>
                    <xdr:col>39</xdr:col>
                    <xdr:colOff>68580</xdr:colOff>
                    <xdr:row>49</xdr:row>
                    <xdr:rowOff>0</xdr:rowOff>
                  </to>
                </anchor>
              </controlPr>
            </control>
          </mc:Choice>
        </mc:AlternateContent>
        <mc:AlternateContent xmlns:mc="http://schemas.openxmlformats.org/markup-compatibility/2006">
          <mc:Choice Requires="x14">
            <control shapeId="6161" r:id="rId20" name="Check Box 17">
              <controlPr defaultSize="0" autoFill="0" autoLine="0" autoPict="0">
                <anchor moveWithCells="1">
                  <from>
                    <xdr:col>29</xdr:col>
                    <xdr:colOff>220980</xdr:colOff>
                    <xdr:row>46</xdr:row>
                    <xdr:rowOff>99060</xdr:rowOff>
                  </from>
                  <to>
                    <xdr:col>39</xdr:col>
                    <xdr:colOff>45720</xdr:colOff>
                    <xdr:row>48</xdr:row>
                    <xdr:rowOff>0</xdr:rowOff>
                  </to>
                </anchor>
              </controlPr>
            </control>
          </mc:Choice>
        </mc:AlternateContent>
        <mc:AlternateContent xmlns:mc="http://schemas.openxmlformats.org/markup-compatibility/2006">
          <mc:Choice Requires="x14">
            <control shapeId="6162" r:id="rId21" name="Check Box 18">
              <controlPr defaultSize="0" autoFill="0" autoLine="0" autoPict="0">
                <anchor moveWithCells="1">
                  <from>
                    <xdr:col>29</xdr:col>
                    <xdr:colOff>251460</xdr:colOff>
                    <xdr:row>45</xdr:row>
                    <xdr:rowOff>76200</xdr:rowOff>
                  </from>
                  <to>
                    <xdr:col>39</xdr:col>
                    <xdr:colOff>83820</xdr:colOff>
                    <xdr:row>46</xdr:row>
                    <xdr:rowOff>152400</xdr:rowOff>
                  </to>
                </anchor>
              </controlPr>
            </control>
          </mc:Choice>
        </mc:AlternateContent>
        <mc:AlternateContent xmlns:mc="http://schemas.openxmlformats.org/markup-compatibility/2006">
          <mc:Choice Requires="x14">
            <control shapeId="6163" r:id="rId22" name="Check Box 19">
              <controlPr defaultSize="0" autoFill="0" autoLine="0" autoPict="0">
                <anchor moveWithCells="1">
                  <from>
                    <xdr:col>29</xdr:col>
                    <xdr:colOff>220980</xdr:colOff>
                    <xdr:row>44</xdr:row>
                    <xdr:rowOff>22860</xdr:rowOff>
                  </from>
                  <to>
                    <xdr:col>39</xdr:col>
                    <xdr:colOff>60960</xdr:colOff>
                    <xdr:row>45</xdr:row>
                    <xdr:rowOff>38100</xdr:rowOff>
                  </to>
                </anchor>
              </controlPr>
            </control>
          </mc:Choice>
        </mc:AlternateContent>
        <mc:AlternateContent xmlns:mc="http://schemas.openxmlformats.org/markup-compatibility/2006">
          <mc:Choice Requires="x14">
            <control shapeId="6164" r:id="rId23" name="Check Box 20">
              <controlPr defaultSize="0" autoFill="0" autoLine="0" autoPict="0">
                <anchor moveWithCells="1">
                  <from>
                    <xdr:col>29</xdr:col>
                    <xdr:colOff>236220</xdr:colOff>
                    <xdr:row>41</xdr:row>
                    <xdr:rowOff>152400</xdr:rowOff>
                  </from>
                  <to>
                    <xdr:col>39</xdr:col>
                    <xdr:colOff>68580</xdr:colOff>
                    <xdr:row>42</xdr:row>
                    <xdr:rowOff>152400</xdr:rowOff>
                  </to>
                </anchor>
              </controlPr>
            </control>
          </mc:Choice>
        </mc:AlternateContent>
        <mc:AlternateContent xmlns:mc="http://schemas.openxmlformats.org/markup-compatibility/2006">
          <mc:Choice Requires="x14">
            <control shapeId="6165" r:id="rId24" name="Check Box 21">
              <controlPr defaultSize="0" autoFill="0" autoLine="0" autoPict="0">
                <anchor moveWithCells="1">
                  <from>
                    <xdr:col>29</xdr:col>
                    <xdr:colOff>220980</xdr:colOff>
                    <xdr:row>40</xdr:row>
                    <xdr:rowOff>99060</xdr:rowOff>
                  </from>
                  <to>
                    <xdr:col>39</xdr:col>
                    <xdr:colOff>60960</xdr:colOff>
                    <xdr:row>41</xdr:row>
                    <xdr:rowOff>106680</xdr:rowOff>
                  </to>
                </anchor>
              </controlPr>
            </control>
          </mc:Choice>
        </mc:AlternateContent>
        <mc:AlternateContent xmlns:mc="http://schemas.openxmlformats.org/markup-compatibility/2006">
          <mc:Choice Requires="x14">
            <control shapeId="6166" r:id="rId25" name="Check Box 22">
              <controlPr defaultSize="0" autoFill="0" autoLine="0" autoPict="0">
                <anchor moveWithCells="1">
                  <from>
                    <xdr:col>29</xdr:col>
                    <xdr:colOff>236220</xdr:colOff>
                    <xdr:row>39</xdr:row>
                    <xdr:rowOff>60960</xdr:rowOff>
                  </from>
                  <to>
                    <xdr:col>39</xdr:col>
                    <xdr:colOff>83820</xdr:colOff>
                    <xdr:row>40</xdr:row>
                    <xdr:rowOff>60960</xdr:rowOff>
                  </to>
                </anchor>
              </controlPr>
            </control>
          </mc:Choice>
        </mc:AlternateContent>
        <mc:AlternateContent xmlns:mc="http://schemas.openxmlformats.org/markup-compatibility/2006">
          <mc:Choice Requires="x14">
            <control shapeId="6167" r:id="rId26" name="Check Box 23">
              <controlPr defaultSize="0" autoFill="0" autoLine="0" autoPict="0">
                <anchor moveWithCells="1">
                  <from>
                    <xdr:col>29</xdr:col>
                    <xdr:colOff>175260</xdr:colOff>
                    <xdr:row>37</xdr:row>
                    <xdr:rowOff>99060</xdr:rowOff>
                  </from>
                  <to>
                    <xdr:col>39</xdr:col>
                    <xdr:colOff>7620</xdr:colOff>
                    <xdr:row>38</xdr:row>
                    <xdr:rowOff>236220</xdr:rowOff>
                  </to>
                </anchor>
              </controlPr>
            </control>
          </mc:Choice>
        </mc:AlternateContent>
        <mc:AlternateContent xmlns:mc="http://schemas.openxmlformats.org/markup-compatibility/2006">
          <mc:Choice Requires="x14">
            <control shapeId="6168" r:id="rId27" name="Check Box 24">
              <controlPr defaultSize="0" autoFill="0" autoLine="0" autoPict="0">
                <anchor moveWithCells="1">
                  <from>
                    <xdr:col>29</xdr:col>
                    <xdr:colOff>190500</xdr:colOff>
                    <xdr:row>36</xdr:row>
                    <xdr:rowOff>114300</xdr:rowOff>
                  </from>
                  <to>
                    <xdr:col>39</xdr:col>
                    <xdr:colOff>38100</xdr:colOff>
                    <xdr:row>37</xdr:row>
                    <xdr:rowOff>251460</xdr:rowOff>
                  </to>
                </anchor>
              </controlPr>
            </control>
          </mc:Choice>
        </mc:AlternateContent>
        <mc:AlternateContent xmlns:mc="http://schemas.openxmlformats.org/markup-compatibility/2006">
          <mc:Choice Requires="x14">
            <control shapeId="6169" r:id="rId28" name="Check Box 25">
              <controlPr defaultSize="0" autoFill="0" autoLine="0" autoPict="0">
                <anchor moveWithCells="1">
                  <from>
                    <xdr:col>29</xdr:col>
                    <xdr:colOff>182880</xdr:colOff>
                    <xdr:row>34</xdr:row>
                    <xdr:rowOff>137160</xdr:rowOff>
                  </from>
                  <to>
                    <xdr:col>39</xdr:col>
                    <xdr:colOff>38100</xdr:colOff>
                    <xdr:row>35</xdr:row>
                    <xdr:rowOff>121920</xdr:rowOff>
                  </to>
                </anchor>
              </controlPr>
            </control>
          </mc:Choice>
        </mc:AlternateContent>
        <mc:AlternateContent xmlns:mc="http://schemas.openxmlformats.org/markup-compatibility/2006">
          <mc:Choice Requires="x14">
            <control shapeId="6170" r:id="rId29" name="Check Box 26">
              <controlPr defaultSize="0" autoFill="0" autoLine="0" autoPict="0">
                <anchor moveWithCells="1">
                  <from>
                    <xdr:col>29</xdr:col>
                    <xdr:colOff>220980</xdr:colOff>
                    <xdr:row>32</xdr:row>
                    <xdr:rowOff>160020</xdr:rowOff>
                  </from>
                  <to>
                    <xdr:col>39</xdr:col>
                    <xdr:colOff>60960</xdr:colOff>
                    <xdr:row>33</xdr:row>
                    <xdr:rowOff>152400</xdr:rowOff>
                  </to>
                </anchor>
              </controlPr>
            </control>
          </mc:Choice>
        </mc:AlternateContent>
        <mc:AlternateContent xmlns:mc="http://schemas.openxmlformats.org/markup-compatibility/2006">
          <mc:Choice Requires="x14">
            <control shapeId="6171" r:id="rId30" name="Check Box 27">
              <controlPr defaultSize="0" autoFill="0" autoLine="0" autoPict="0">
                <anchor moveWithCells="1">
                  <from>
                    <xdr:col>29</xdr:col>
                    <xdr:colOff>160020</xdr:colOff>
                    <xdr:row>31</xdr:row>
                    <xdr:rowOff>30480</xdr:rowOff>
                  </from>
                  <to>
                    <xdr:col>30</xdr:col>
                    <xdr:colOff>0</xdr:colOff>
                    <xdr:row>32</xdr:row>
                    <xdr:rowOff>38100</xdr:rowOff>
                  </to>
                </anchor>
              </controlPr>
            </control>
          </mc:Choice>
        </mc:AlternateContent>
        <mc:AlternateContent xmlns:mc="http://schemas.openxmlformats.org/markup-compatibility/2006">
          <mc:Choice Requires="x14">
            <control shapeId="6172" r:id="rId31" name="Check Box 28">
              <controlPr defaultSize="0" autoFill="0" autoLine="0" autoPict="0">
                <anchor moveWithCells="1">
                  <from>
                    <xdr:col>29</xdr:col>
                    <xdr:colOff>182880</xdr:colOff>
                    <xdr:row>29</xdr:row>
                    <xdr:rowOff>114300</xdr:rowOff>
                  </from>
                  <to>
                    <xdr:col>39</xdr:col>
                    <xdr:colOff>38100</xdr:colOff>
                    <xdr:row>30</xdr:row>
                    <xdr:rowOff>114300</xdr:rowOff>
                  </to>
                </anchor>
              </controlPr>
            </control>
          </mc:Choice>
        </mc:AlternateContent>
        <mc:AlternateContent xmlns:mc="http://schemas.openxmlformats.org/markup-compatibility/2006">
          <mc:Choice Requires="x14">
            <control shapeId="6173" r:id="rId32" name="Check Box 29">
              <controlPr defaultSize="0" autoFill="0" autoLine="0" autoPict="0">
                <anchor moveWithCells="1">
                  <from>
                    <xdr:col>29</xdr:col>
                    <xdr:colOff>251460</xdr:colOff>
                    <xdr:row>28</xdr:row>
                    <xdr:rowOff>7620</xdr:rowOff>
                  </from>
                  <to>
                    <xdr:col>39</xdr:col>
                    <xdr:colOff>83820</xdr:colOff>
                    <xdr:row>29</xdr:row>
                    <xdr:rowOff>0</xdr:rowOff>
                  </to>
                </anchor>
              </controlPr>
            </control>
          </mc:Choice>
        </mc:AlternateContent>
        <mc:AlternateContent xmlns:mc="http://schemas.openxmlformats.org/markup-compatibility/2006">
          <mc:Choice Requires="x14">
            <control shapeId="6174" r:id="rId33" name="Check Box 30">
              <controlPr defaultSize="0" autoFill="0" autoLine="0" autoPict="0">
                <anchor moveWithCells="1">
                  <from>
                    <xdr:col>29</xdr:col>
                    <xdr:colOff>160020</xdr:colOff>
                    <xdr:row>24</xdr:row>
                    <xdr:rowOff>38100</xdr:rowOff>
                  </from>
                  <to>
                    <xdr:col>30</xdr:col>
                    <xdr:colOff>0</xdr:colOff>
                    <xdr:row>25</xdr:row>
                    <xdr:rowOff>38100</xdr:rowOff>
                  </to>
                </anchor>
              </controlPr>
            </control>
          </mc:Choice>
        </mc:AlternateContent>
        <mc:AlternateContent xmlns:mc="http://schemas.openxmlformats.org/markup-compatibility/2006">
          <mc:Choice Requires="x14">
            <control shapeId="6175" r:id="rId34" name="Check Box 31">
              <controlPr defaultSize="0" autoFill="0" autoLine="0" autoPict="0">
                <anchor moveWithCells="1">
                  <from>
                    <xdr:col>29</xdr:col>
                    <xdr:colOff>190500</xdr:colOff>
                    <xdr:row>21</xdr:row>
                    <xdr:rowOff>198120</xdr:rowOff>
                  </from>
                  <to>
                    <xdr:col>39</xdr:col>
                    <xdr:colOff>7620</xdr:colOff>
                    <xdr:row>23</xdr:row>
                    <xdr:rowOff>38100</xdr:rowOff>
                  </to>
                </anchor>
              </controlPr>
            </control>
          </mc:Choice>
        </mc:AlternateContent>
        <mc:AlternateContent xmlns:mc="http://schemas.openxmlformats.org/markup-compatibility/2006">
          <mc:Choice Requires="x14">
            <control shapeId="6176" r:id="rId35" name="Check Box 32">
              <controlPr defaultSize="0" autoFill="0" autoLine="0" autoPict="0">
                <anchor moveWithCells="1">
                  <from>
                    <xdr:col>29</xdr:col>
                    <xdr:colOff>121920</xdr:colOff>
                    <xdr:row>20</xdr:row>
                    <xdr:rowOff>22860</xdr:rowOff>
                  </from>
                  <to>
                    <xdr:col>29</xdr:col>
                    <xdr:colOff>297180</xdr:colOff>
                    <xdr:row>21</xdr:row>
                    <xdr:rowOff>106680</xdr:rowOff>
                  </to>
                </anchor>
              </controlPr>
            </control>
          </mc:Choice>
        </mc:AlternateContent>
        <mc:AlternateContent xmlns:mc="http://schemas.openxmlformats.org/markup-compatibility/2006">
          <mc:Choice Requires="x14">
            <control shapeId="6177" r:id="rId36" name="Check Box 33">
              <controlPr defaultSize="0" autoFill="0" autoLine="0" autoPict="0">
                <anchor moveWithCells="1">
                  <from>
                    <xdr:col>29</xdr:col>
                    <xdr:colOff>198120</xdr:colOff>
                    <xdr:row>18</xdr:row>
                    <xdr:rowOff>121920</xdr:rowOff>
                  </from>
                  <to>
                    <xdr:col>39</xdr:col>
                    <xdr:colOff>38100</xdr:colOff>
                    <xdr:row>19</xdr:row>
                    <xdr:rowOff>121920</xdr:rowOff>
                  </to>
                </anchor>
              </controlPr>
            </control>
          </mc:Choice>
        </mc:AlternateContent>
        <mc:AlternateContent xmlns:mc="http://schemas.openxmlformats.org/markup-compatibility/2006">
          <mc:Choice Requires="x14">
            <control shapeId="6178" r:id="rId37" name="Check Box 34">
              <controlPr defaultSize="0" autoFill="0" autoLine="0" autoPict="0">
                <anchor moveWithCells="1">
                  <from>
                    <xdr:col>29</xdr:col>
                    <xdr:colOff>160020</xdr:colOff>
                    <xdr:row>17</xdr:row>
                    <xdr:rowOff>38100</xdr:rowOff>
                  </from>
                  <to>
                    <xdr:col>30</xdr:col>
                    <xdr:colOff>0</xdr:colOff>
                    <xdr:row>18</xdr:row>
                    <xdr:rowOff>38100</xdr:rowOff>
                  </to>
                </anchor>
              </controlPr>
            </control>
          </mc:Choice>
        </mc:AlternateContent>
        <mc:AlternateContent xmlns:mc="http://schemas.openxmlformats.org/markup-compatibility/2006">
          <mc:Choice Requires="x14">
            <control shapeId="6179" r:id="rId38" name="Check Box 35">
              <controlPr defaultSize="0" autoFill="0" autoLine="0" autoPict="0">
                <anchor moveWithCells="1">
                  <from>
                    <xdr:col>29</xdr:col>
                    <xdr:colOff>144780</xdr:colOff>
                    <xdr:row>17</xdr:row>
                    <xdr:rowOff>0</xdr:rowOff>
                  </from>
                  <to>
                    <xdr:col>29</xdr:col>
                    <xdr:colOff>312420</xdr:colOff>
                    <xdr:row>18</xdr:row>
                    <xdr:rowOff>83820</xdr:rowOff>
                  </to>
                </anchor>
              </controlPr>
            </control>
          </mc:Choice>
        </mc:AlternateContent>
        <mc:AlternateContent xmlns:mc="http://schemas.openxmlformats.org/markup-compatibility/2006">
          <mc:Choice Requires="x14">
            <control shapeId="6180" r:id="rId39" name="Check Box 36">
              <controlPr defaultSize="0" autoFill="0" autoLine="0" autoPict="0">
                <anchor moveWithCells="1">
                  <from>
                    <xdr:col>30</xdr:col>
                    <xdr:colOff>121920</xdr:colOff>
                    <xdr:row>9</xdr:row>
                    <xdr:rowOff>198120</xdr:rowOff>
                  </from>
                  <to>
                    <xdr:col>39</xdr:col>
                    <xdr:colOff>182880</xdr:colOff>
                    <xdr:row>11</xdr:row>
                    <xdr:rowOff>38100</xdr:rowOff>
                  </to>
                </anchor>
              </controlPr>
            </control>
          </mc:Choice>
        </mc:AlternateContent>
        <mc:AlternateContent xmlns:mc="http://schemas.openxmlformats.org/markup-compatibility/2006">
          <mc:Choice Requires="x14">
            <control shapeId="6181" r:id="rId40" name="Check Box 37">
              <controlPr defaultSize="0" autoFill="0" autoLine="0" autoPict="0">
                <anchor moveWithCells="1">
                  <from>
                    <xdr:col>30</xdr:col>
                    <xdr:colOff>60960</xdr:colOff>
                    <xdr:row>7</xdr:row>
                    <xdr:rowOff>182880</xdr:rowOff>
                  </from>
                  <to>
                    <xdr:col>39</xdr:col>
                    <xdr:colOff>198120</xdr:colOff>
                    <xdr:row>9</xdr:row>
                    <xdr:rowOff>38100</xdr:rowOff>
                  </to>
                </anchor>
              </controlPr>
            </control>
          </mc:Choice>
        </mc:AlternateContent>
        <mc:AlternateContent xmlns:mc="http://schemas.openxmlformats.org/markup-compatibility/2006">
          <mc:Choice Requires="x14">
            <control shapeId="6182" r:id="rId41" name="Check Box 38">
              <controlPr defaultSize="0" autoFill="0" autoLine="0" autoPict="0">
                <anchor moveWithCells="1">
                  <from>
                    <xdr:col>29</xdr:col>
                    <xdr:colOff>297180</xdr:colOff>
                    <xdr:row>6</xdr:row>
                    <xdr:rowOff>45720</xdr:rowOff>
                  </from>
                  <to>
                    <xdr:col>39</xdr:col>
                    <xdr:colOff>121920</xdr:colOff>
                    <xdr:row>7</xdr:row>
                    <xdr:rowOff>182880</xdr:rowOff>
                  </to>
                </anchor>
              </controlPr>
            </control>
          </mc:Choice>
        </mc:AlternateContent>
        <mc:AlternateContent xmlns:mc="http://schemas.openxmlformats.org/markup-compatibility/2006">
          <mc:Choice Requires="x14">
            <control shapeId="6183" r:id="rId42" name="Check Box 39">
              <controlPr defaultSize="0" autoFill="0" autoLine="0" autoPict="0">
                <anchor moveWithCells="1">
                  <from>
                    <xdr:col>30</xdr:col>
                    <xdr:colOff>7620</xdr:colOff>
                    <xdr:row>4</xdr:row>
                    <xdr:rowOff>30480</xdr:rowOff>
                  </from>
                  <to>
                    <xdr:col>39</xdr:col>
                    <xdr:colOff>609600</xdr:colOff>
                    <xdr:row>6</xdr:row>
                    <xdr:rowOff>144780</xdr:rowOff>
                  </to>
                </anchor>
              </controlPr>
            </control>
          </mc:Choice>
        </mc:AlternateContent>
        <mc:AlternateContent xmlns:mc="http://schemas.openxmlformats.org/markup-compatibility/2006">
          <mc:Choice Requires="x14">
            <control shapeId="6184" r:id="rId43" name="Check Box 40">
              <controlPr defaultSize="0" autoFill="0" autoLine="0" autoPict="0">
                <anchor moveWithCells="1">
                  <from>
                    <xdr:col>29</xdr:col>
                    <xdr:colOff>198120</xdr:colOff>
                    <xdr:row>19</xdr:row>
                    <xdr:rowOff>121920</xdr:rowOff>
                  </from>
                  <to>
                    <xdr:col>39</xdr:col>
                    <xdr:colOff>38100</xdr:colOff>
                    <xdr:row>20</xdr:row>
                    <xdr:rowOff>121920</xdr:rowOff>
                  </to>
                </anchor>
              </controlPr>
            </control>
          </mc:Choice>
        </mc:AlternateContent>
        <mc:AlternateContent xmlns:mc="http://schemas.openxmlformats.org/markup-compatibility/2006">
          <mc:Choice Requires="x14">
            <control shapeId="6185" r:id="rId44" name="Check Box 41">
              <controlPr defaultSize="0" autoFill="0" autoLine="0" autoPict="0">
                <anchor moveWithCells="1">
                  <from>
                    <xdr:col>29</xdr:col>
                    <xdr:colOff>198120</xdr:colOff>
                    <xdr:row>20</xdr:row>
                    <xdr:rowOff>121920</xdr:rowOff>
                  </from>
                  <to>
                    <xdr:col>39</xdr:col>
                    <xdr:colOff>38100</xdr:colOff>
                    <xdr:row>21</xdr:row>
                    <xdr:rowOff>121920</xdr:rowOff>
                  </to>
                </anchor>
              </controlPr>
            </control>
          </mc:Choice>
        </mc:AlternateContent>
        <mc:AlternateContent xmlns:mc="http://schemas.openxmlformats.org/markup-compatibility/2006">
          <mc:Choice Requires="x14">
            <control shapeId="6186" r:id="rId45" name="Check Box 42">
              <controlPr defaultSize="0" autoFill="0" autoLine="0" autoPict="0">
                <anchor moveWithCells="1">
                  <from>
                    <xdr:col>29</xdr:col>
                    <xdr:colOff>198120</xdr:colOff>
                    <xdr:row>21</xdr:row>
                    <xdr:rowOff>121920</xdr:rowOff>
                  </from>
                  <to>
                    <xdr:col>39</xdr:col>
                    <xdr:colOff>38100</xdr:colOff>
                    <xdr:row>22</xdr:row>
                    <xdr:rowOff>121920</xdr:rowOff>
                  </to>
                </anchor>
              </controlPr>
            </control>
          </mc:Choice>
        </mc:AlternateContent>
        <mc:AlternateContent xmlns:mc="http://schemas.openxmlformats.org/markup-compatibility/2006">
          <mc:Choice Requires="x14">
            <control shapeId="6187" r:id="rId46" name="Check Box 43">
              <controlPr defaultSize="0" autoFill="0" autoLine="0" autoPict="0">
                <anchor moveWithCells="1">
                  <from>
                    <xdr:col>29</xdr:col>
                    <xdr:colOff>198120</xdr:colOff>
                    <xdr:row>21</xdr:row>
                    <xdr:rowOff>121920</xdr:rowOff>
                  </from>
                  <to>
                    <xdr:col>39</xdr:col>
                    <xdr:colOff>38100</xdr:colOff>
                    <xdr:row>22</xdr:row>
                    <xdr:rowOff>121920</xdr:rowOff>
                  </to>
                </anchor>
              </controlPr>
            </control>
          </mc:Choice>
        </mc:AlternateContent>
        <mc:AlternateContent xmlns:mc="http://schemas.openxmlformats.org/markup-compatibility/2006">
          <mc:Choice Requires="x14">
            <control shapeId="6188" r:id="rId47" name="Check Box 44">
              <controlPr defaultSize="0" autoFill="0" autoLine="0" autoPict="0">
                <anchor moveWithCells="1">
                  <from>
                    <xdr:col>29</xdr:col>
                    <xdr:colOff>198120</xdr:colOff>
                    <xdr:row>22</xdr:row>
                    <xdr:rowOff>121920</xdr:rowOff>
                  </from>
                  <to>
                    <xdr:col>39</xdr:col>
                    <xdr:colOff>38100</xdr:colOff>
                    <xdr:row>23</xdr:row>
                    <xdr:rowOff>121920</xdr:rowOff>
                  </to>
                </anchor>
              </controlPr>
            </control>
          </mc:Choice>
        </mc:AlternateContent>
        <mc:AlternateContent xmlns:mc="http://schemas.openxmlformats.org/markup-compatibility/2006">
          <mc:Choice Requires="x14">
            <control shapeId="6189" r:id="rId48" name="Check Box 45">
              <controlPr defaultSize="0" autoFill="0" autoLine="0" autoPict="0">
                <anchor moveWithCells="1">
                  <from>
                    <xdr:col>29</xdr:col>
                    <xdr:colOff>297180</xdr:colOff>
                    <xdr:row>6</xdr:row>
                    <xdr:rowOff>45720</xdr:rowOff>
                  </from>
                  <to>
                    <xdr:col>39</xdr:col>
                    <xdr:colOff>137160</xdr:colOff>
                    <xdr:row>7</xdr:row>
                    <xdr:rowOff>182880</xdr:rowOff>
                  </to>
                </anchor>
              </controlPr>
            </control>
          </mc:Choice>
        </mc:AlternateContent>
        <mc:AlternateContent xmlns:mc="http://schemas.openxmlformats.org/markup-compatibility/2006">
          <mc:Choice Requires="x14">
            <control shapeId="6190" r:id="rId49" name="Check Box 46">
              <controlPr defaultSize="0" autoFill="0" autoLine="0" autoPict="0">
                <anchor moveWithCells="1">
                  <from>
                    <xdr:col>30</xdr:col>
                    <xdr:colOff>0</xdr:colOff>
                    <xdr:row>4</xdr:row>
                    <xdr:rowOff>30480</xdr:rowOff>
                  </from>
                  <to>
                    <xdr:col>39</xdr:col>
                    <xdr:colOff>609600</xdr:colOff>
                    <xdr:row>6</xdr:row>
                    <xdr:rowOff>144780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004FC-C604-43D1-89F8-92E7F66E26C8}">
  <dimension ref="A1:EU210"/>
  <sheetViews>
    <sheetView showWhiteSpace="0" view="pageBreakPreview" zoomScale="85" zoomScaleNormal="85" zoomScaleSheetLayoutView="85" zoomScalePageLayoutView="85" workbookViewId="0">
      <selection sqref="A1:AB1"/>
    </sheetView>
  </sheetViews>
  <sheetFormatPr defaultColWidth="8.8984375" defaultRowHeight="13.2" outlineLevelCol="1"/>
  <cols>
    <col min="1" max="27" width="3.59765625" style="1" customWidth="1"/>
    <col min="28" max="28" width="3.69921875" style="1" customWidth="1"/>
    <col min="29" max="29" width="4.59765625" style="1" customWidth="1"/>
    <col min="30" max="30" width="4.59765625" style="49" customWidth="1"/>
    <col min="31" max="31" width="21.59765625" style="49" hidden="1" customWidth="1" outlineLevel="1"/>
    <col min="32" max="32" width="18" style="49" hidden="1" customWidth="1" outlineLevel="1"/>
    <col min="33" max="33" width="9.19921875" style="49" hidden="1" customWidth="1" outlineLevel="1"/>
    <col min="34" max="34" width="6.796875" style="49" hidden="1" customWidth="1" outlineLevel="1"/>
    <col min="35" max="35" width="9.296875" style="49" hidden="1" customWidth="1" outlineLevel="1"/>
    <col min="36" max="36" width="12.19921875" style="49" hidden="1" customWidth="1" outlineLevel="1"/>
    <col min="37" max="37" width="14.09765625" style="49" hidden="1" customWidth="1" outlineLevel="1"/>
    <col min="38" max="38" width="13.5" style="49" hidden="1" customWidth="1" outlineLevel="1"/>
    <col min="39" max="39" width="11.796875" style="49" hidden="1" customWidth="1" outlineLevel="1"/>
    <col min="40" max="40" width="8.8984375" style="49" collapsed="1"/>
    <col min="41" max="44" width="8.8984375" style="49"/>
    <col min="45" max="45" width="18.09765625" style="49" hidden="1" customWidth="1" outlineLevel="1"/>
    <col min="46" max="46" width="8.8984375" style="49" collapsed="1"/>
    <col min="47" max="52" width="8.8984375" style="49"/>
    <col min="53" max="16384" width="8.8984375" style="1"/>
  </cols>
  <sheetData>
    <row r="1" spans="1:50" s="49" customFormat="1" ht="21" customHeight="1">
      <c r="A1" s="633" t="s">
        <v>227</v>
      </c>
      <c r="B1" s="633"/>
      <c r="C1" s="633"/>
      <c r="D1" s="633"/>
      <c r="E1" s="633"/>
      <c r="F1" s="633"/>
      <c r="G1" s="633"/>
      <c r="H1" s="633"/>
      <c r="I1" s="633"/>
      <c r="J1" s="633"/>
      <c r="K1" s="633"/>
      <c r="L1" s="633"/>
      <c r="M1" s="633"/>
      <c r="N1" s="633"/>
      <c r="O1" s="633"/>
      <c r="P1" s="633"/>
      <c r="Q1" s="633"/>
      <c r="R1" s="633"/>
      <c r="S1" s="633"/>
      <c r="T1" s="633"/>
      <c r="U1" s="633"/>
      <c r="V1" s="633"/>
      <c r="W1" s="633"/>
      <c r="X1" s="633"/>
      <c r="Y1" s="633"/>
      <c r="Z1" s="633"/>
      <c r="AA1" s="633"/>
      <c r="AB1" s="633"/>
      <c r="AC1" s="72"/>
      <c r="AD1" s="72"/>
      <c r="AE1" s="266" t="s">
        <v>191</v>
      </c>
      <c r="AF1" s="267" t="s">
        <v>192</v>
      </c>
      <c r="AG1" s="267" t="s">
        <v>193</v>
      </c>
      <c r="AH1" s="266"/>
      <c r="AI1" s="266"/>
      <c r="AJ1" s="266"/>
      <c r="AK1" s="267" t="s">
        <v>194</v>
      </c>
      <c r="AL1" s="267" t="s">
        <v>195</v>
      </c>
      <c r="AM1" s="267" t="s">
        <v>196</v>
      </c>
      <c r="AN1" s="72"/>
      <c r="AO1" s="72"/>
      <c r="AP1" s="72"/>
      <c r="AQ1" s="72"/>
      <c r="AR1" s="72"/>
      <c r="AS1" s="72"/>
      <c r="AT1" s="72"/>
      <c r="AU1" s="72"/>
      <c r="AV1" s="72"/>
      <c r="AW1" s="72"/>
      <c r="AX1" s="72"/>
    </row>
    <row r="2" spans="1:50" s="49" customFormat="1" ht="21" customHeight="1">
      <c r="A2" s="536" t="s">
        <v>61</v>
      </c>
      <c r="B2" s="551"/>
      <c r="C2" s="551"/>
      <c r="D2" s="565"/>
      <c r="E2" s="536" t="s">
        <v>62</v>
      </c>
      <c r="F2" s="551"/>
      <c r="G2" s="551"/>
      <c r="H2" s="551"/>
      <c r="I2" s="229" t="s">
        <v>63</v>
      </c>
      <c r="J2" s="551"/>
      <c r="K2" s="551"/>
      <c r="L2" s="229" t="s">
        <v>64</v>
      </c>
      <c r="M2" s="551"/>
      <c r="N2" s="551"/>
      <c r="O2" s="550" t="s">
        <v>9</v>
      </c>
      <c r="P2" s="550"/>
      <c r="Q2" s="550"/>
      <c r="R2" s="550"/>
      <c r="S2" s="585"/>
      <c r="T2" s="536" t="s">
        <v>33</v>
      </c>
      <c r="U2" s="551"/>
      <c r="V2" s="551"/>
      <c r="W2" s="551"/>
      <c r="X2" s="584" t="str">
        <f>IF(【親】セット用返礼品等概要書!X2="","",【親】セット用返礼品等概要書!X2)</f>
        <v/>
      </c>
      <c r="Y2" s="551"/>
      <c r="Z2" s="551"/>
      <c r="AA2" s="551"/>
      <c r="AB2" s="565"/>
      <c r="AC2" s="72"/>
      <c r="AD2" s="72"/>
      <c r="AE2" s="266"/>
      <c r="AF2" s="266"/>
      <c r="AG2" s="266"/>
      <c r="AH2" s="266"/>
      <c r="AI2" s="266"/>
      <c r="AJ2" s="266"/>
      <c r="AK2" s="266"/>
      <c r="AL2" s="266"/>
      <c r="AM2" s="266"/>
      <c r="AN2" s="72"/>
      <c r="AO2" s="72"/>
      <c r="AP2" s="72"/>
      <c r="AQ2" s="72"/>
      <c r="AR2" s="72"/>
      <c r="AS2" s="72"/>
      <c r="AT2" s="72"/>
      <c r="AU2" s="72"/>
      <c r="AV2" s="72"/>
      <c r="AW2" s="72"/>
      <c r="AX2" s="72"/>
    </row>
    <row r="3" spans="1:50" s="49" customFormat="1" ht="21" customHeight="1">
      <c r="A3" s="567" t="s">
        <v>22</v>
      </c>
      <c r="B3" s="568"/>
      <c r="C3" s="568"/>
      <c r="D3" s="569"/>
      <c r="E3" s="634" t="s">
        <v>60</v>
      </c>
      <c r="F3" s="511"/>
      <c r="G3" s="634"/>
      <c r="H3" s="511"/>
      <c r="I3" s="511"/>
      <c r="J3" s="511"/>
      <c r="K3" s="511"/>
      <c r="L3" s="511"/>
      <c r="M3" s="511"/>
      <c r="N3" s="511"/>
      <c r="O3" s="511"/>
      <c r="P3" s="511"/>
      <c r="Q3" s="511"/>
      <c r="R3" s="511"/>
      <c r="S3" s="514"/>
      <c r="T3" s="489" t="s">
        <v>24</v>
      </c>
      <c r="U3" s="490"/>
      <c r="V3" s="140" t="s">
        <v>116</v>
      </c>
      <c r="W3" s="635" t="s">
        <v>23</v>
      </c>
      <c r="X3" s="509"/>
      <c r="Y3" s="509"/>
      <c r="Z3" s="509"/>
      <c r="AA3" s="509"/>
      <c r="AB3" s="636"/>
      <c r="AC3" s="72"/>
      <c r="AD3" s="72"/>
      <c r="AE3" s="266"/>
      <c r="AF3" s="266"/>
      <c r="AG3" s="267" t="s">
        <v>197</v>
      </c>
      <c r="AH3" s="268" t="s">
        <v>198</v>
      </c>
      <c r="AI3" s="266"/>
      <c r="AJ3" s="266"/>
      <c r="AK3" s="266"/>
      <c r="AL3" s="266"/>
      <c r="AM3" s="266"/>
      <c r="AN3" s="72"/>
      <c r="AO3" s="72"/>
      <c r="AP3" s="72"/>
      <c r="AQ3" s="72"/>
      <c r="AR3" s="72"/>
      <c r="AS3" s="72"/>
      <c r="AT3" s="72"/>
      <c r="AU3" s="72"/>
      <c r="AV3" s="72"/>
      <c r="AW3" s="72"/>
      <c r="AX3" s="72"/>
    </row>
    <row r="4" spans="1:50" s="49" customFormat="1" ht="21" customHeight="1">
      <c r="A4" s="524"/>
      <c r="B4" s="525"/>
      <c r="C4" s="525"/>
      <c r="D4" s="526"/>
      <c r="E4" s="489">
        <f>【親】セット用返礼品等概要書!E$4</f>
        <v>0</v>
      </c>
      <c r="F4" s="490"/>
      <c r="G4" s="628"/>
      <c r="H4" s="628"/>
      <c r="I4" s="628"/>
      <c r="J4" s="628"/>
      <c r="K4" s="628"/>
      <c r="L4" s="628"/>
      <c r="M4" s="628"/>
      <c r="N4" s="628"/>
      <c r="O4" s="628"/>
      <c r="P4" s="628"/>
      <c r="Q4" s="628"/>
      <c r="R4" s="628"/>
      <c r="S4" s="535"/>
      <c r="T4" s="492"/>
      <c r="U4" s="493"/>
      <c r="V4" s="97" t="s">
        <v>116</v>
      </c>
      <c r="W4" s="629" t="s">
        <v>31</v>
      </c>
      <c r="X4" s="504"/>
      <c r="Y4" s="504"/>
      <c r="Z4" s="504"/>
      <c r="AA4" s="504"/>
      <c r="AB4" s="630"/>
      <c r="AC4" s="72"/>
      <c r="AD4" s="72"/>
      <c r="AE4" s="266"/>
      <c r="AF4" s="266"/>
      <c r="AG4" s="266"/>
      <c r="AH4" s="269"/>
      <c r="AI4" s="266"/>
      <c r="AJ4" s="266"/>
      <c r="AK4" s="266"/>
      <c r="AL4" s="266"/>
      <c r="AM4" s="266"/>
      <c r="AN4" s="72"/>
      <c r="AO4" s="72"/>
      <c r="AP4" s="72"/>
      <c r="AQ4" s="72"/>
      <c r="AR4" s="72"/>
      <c r="AS4" s="72"/>
      <c r="AT4" s="72"/>
      <c r="AU4" s="72"/>
      <c r="AV4" s="72"/>
      <c r="AW4" s="72"/>
      <c r="AX4" s="72"/>
    </row>
    <row r="5" spans="1:50" s="49" customFormat="1" ht="21" customHeight="1">
      <c r="A5" s="524"/>
      <c r="B5" s="525"/>
      <c r="C5" s="525"/>
      <c r="D5" s="526"/>
      <c r="E5" s="494"/>
      <c r="F5" s="495"/>
      <c r="G5" s="495"/>
      <c r="H5" s="495"/>
      <c r="I5" s="495"/>
      <c r="J5" s="495"/>
      <c r="K5" s="495"/>
      <c r="L5" s="495"/>
      <c r="M5" s="495"/>
      <c r="N5" s="495"/>
      <c r="O5" s="495"/>
      <c r="P5" s="495"/>
      <c r="Q5" s="495"/>
      <c r="R5" s="495"/>
      <c r="S5" s="496"/>
      <c r="T5" s="492"/>
      <c r="U5" s="493"/>
      <c r="V5" s="97" t="s">
        <v>116</v>
      </c>
      <c r="W5" s="631" t="s">
        <v>32</v>
      </c>
      <c r="X5" s="518"/>
      <c r="Y5" s="518"/>
      <c r="Z5" s="518"/>
      <c r="AA5" s="518"/>
      <c r="AB5" s="632"/>
      <c r="AC5" s="72"/>
      <c r="AD5" s="72"/>
      <c r="AE5" s="266"/>
      <c r="AF5" s="266"/>
      <c r="AG5" s="266"/>
      <c r="AH5" s="72"/>
      <c r="AI5" s="267" t="s">
        <v>199</v>
      </c>
      <c r="AJ5" s="270" t="s">
        <v>200</v>
      </c>
      <c r="AK5" s="266"/>
      <c r="AL5" s="266"/>
      <c r="AM5" s="266"/>
      <c r="AN5" s="72"/>
      <c r="AO5" s="72"/>
      <c r="AP5" s="72"/>
      <c r="AQ5" s="72"/>
      <c r="AR5" s="72"/>
      <c r="AS5" s="72"/>
      <c r="AT5" s="72"/>
      <c r="AU5" s="72"/>
      <c r="AV5" s="72"/>
      <c r="AW5" s="72"/>
      <c r="AX5" s="72"/>
    </row>
    <row r="6" spans="1:50" s="49" customFormat="1" ht="21" customHeight="1">
      <c r="A6" s="637" t="s">
        <v>65</v>
      </c>
      <c r="B6" s="638"/>
      <c r="C6" s="638"/>
      <c r="D6" s="639"/>
      <c r="E6" s="282" t="s">
        <v>423</v>
      </c>
      <c r="F6" s="283"/>
      <c r="G6" s="283"/>
      <c r="H6" s="283"/>
      <c r="I6" s="283"/>
      <c r="J6" s="283"/>
      <c r="K6" s="283"/>
      <c r="L6" s="283"/>
      <c r="M6" s="283"/>
      <c r="N6" s="283"/>
      <c r="O6" s="283"/>
      <c r="P6" s="283"/>
      <c r="Q6" s="283"/>
      <c r="R6" s="283"/>
      <c r="S6" s="284"/>
      <c r="T6" s="634" t="s">
        <v>66</v>
      </c>
      <c r="U6" s="511"/>
      <c r="V6" s="511"/>
      <c r="W6" s="511"/>
      <c r="X6" s="509" t="s">
        <v>93</v>
      </c>
      <c r="Y6" s="509"/>
      <c r="Z6" s="509"/>
      <c r="AA6" s="509"/>
      <c r="AB6" s="636"/>
      <c r="AC6" s="72"/>
      <c r="AD6" s="72"/>
      <c r="AE6" s="266"/>
      <c r="AF6" s="266"/>
      <c r="AG6" s="266"/>
      <c r="AH6" s="87"/>
      <c r="AI6" s="266"/>
      <c r="AJ6" s="271"/>
      <c r="AK6" s="266"/>
      <c r="AL6" s="266"/>
      <c r="AM6" s="266"/>
      <c r="AN6" s="72"/>
      <c r="AO6" s="72"/>
      <c r="AP6" s="72"/>
      <c r="AQ6" s="72"/>
      <c r="AR6" s="72"/>
      <c r="AS6" s="72"/>
      <c r="AT6" s="72"/>
      <c r="AU6" s="72"/>
      <c r="AV6" s="72"/>
      <c r="AW6" s="72"/>
      <c r="AX6" s="72"/>
    </row>
    <row r="7" spans="1:50" s="49" customFormat="1" ht="21" customHeight="1">
      <c r="A7" s="613" t="s">
        <v>89</v>
      </c>
      <c r="B7" s="614"/>
      <c r="C7" s="614"/>
      <c r="D7" s="615"/>
      <c r="E7" s="619"/>
      <c r="F7" s="620"/>
      <c r="G7" s="620"/>
      <c r="H7" s="620"/>
      <c r="I7" s="620"/>
      <c r="J7" s="620"/>
      <c r="K7" s="620"/>
      <c r="L7" s="620"/>
      <c r="M7" s="620"/>
      <c r="N7" s="620"/>
      <c r="O7" s="620"/>
      <c r="P7" s="620"/>
      <c r="Q7" s="620"/>
      <c r="R7" s="620"/>
      <c r="S7" s="621"/>
      <c r="T7" s="625"/>
      <c r="U7" s="626"/>
      <c r="V7" s="626"/>
      <c r="W7" s="626"/>
      <c r="X7" s="626"/>
      <c r="Y7" s="626"/>
      <c r="Z7" s="626"/>
      <c r="AA7" s="626"/>
      <c r="AB7" s="627"/>
      <c r="AC7" s="72"/>
      <c r="AD7" s="72"/>
      <c r="AE7" s="88">
        <f>E7</f>
        <v>0</v>
      </c>
      <c r="AF7" s="89" t="str">
        <f>C57</f>
        <v/>
      </c>
      <c r="AG7" s="214" t="str">
        <f>IF(D60="✓","○","")</f>
        <v/>
      </c>
      <c r="AH7" s="88"/>
      <c r="AI7" s="88"/>
      <c r="AJ7" s="88"/>
      <c r="AK7" s="88" t="str">
        <f>Q76</f>
        <v/>
      </c>
      <c r="AL7" s="88">
        <f>H17</f>
        <v>0</v>
      </c>
      <c r="AM7" s="91">
        <f>P17</f>
        <v>0</v>
      </c>
      <c r="AN7" s="72"/>
      <c r="AO7" s="72"/>
      <c r="AP7" s="72"/>
      <c r="AQ7" s="72"/>
      <c r="AR7" s="72"/>
      <c r="AS7" s="72"/>
      <c r="AT7" s="72"/>
      <c r="AU7" s="72"/>
      <c r="AV7" s="72"/>
      <c r="AW7" s="72"/>
      <c r="AX7" s="72"/>
    </row>
    <row r="8" spans="1:50" s="49" customFormat="1" ht="21" customHeight="1">
      <c r="A8" s="616"/>
      <c r="B8" s="617"/>
      <c r="C8" s="617"/>
      <c r="D8" s="618"/>
      <c r="E8" s="622"/>
      <c r="F8" s="623"/>
      <c r="G8" s="623"/>
      <c r="H8" s="623"/>
      <c r="I8" s="623"/>
      <c r="J8" s="623"/>
      <c r="K8" s="623"/>
      <c r="L8" s="623"/>
      <c r="M8" s="623"/>
      <c r="N8" s="623"/>
      <c r="O8" s="623"/>
      <c r="P8" s="623"/>
      <c r="Q8" s="623"/>
      <c r="R8" s="623"/>
      <c r="S8" s="624"/>
      <c r="T8" s="494"/>
      <c r="U8" s="495"/>
      <c r="V8" s="495"/>
      <c r="W8" s="495"/>
      <c r="X8" s="495"/>
      <c r="Y8" s="495"/>
      <c r="Z8" s="495"/>
      <c r="AA8" s="495"/>
      <c r="AB8" s="496"/>
      <c r="AC8" s="72"/>
      <c r="AD8" s="72"/>
      <c r="AE8" s="72"/>
      <c r="AF8" s="72"/>
      <c r="AG8" s="72"/>
      <c r="AH8" s="72"/>
      <c r="AI8" s="72"/>
      <c r="AJ8" s="72"/>
      <c r="AK8" s="72"/>
      <c r="AL8" s="72"/>
      <c r="AM8" s="72"/>
      <c r="AN8" s="72"/>
      <c r="AO8" s="72"/>
      <c r="AP8" s="72"/>
      <c r="AQ8" s="72"/>
      <c r="AR8" s="72"/>
      <c r="AS8" s="72"/>
      <c r="AT8" s="72"/>
      <c r="AU8" s="72"/>
      <c r="AV8" s="72"/>
      <c r="AW8" s="72"/>
      <c r="AX8" s="72"/>
    </row>
    <row r="9" spans="1:50" s="215" customFormat="1" ht="21" customHeight="1">
      <c r="A9" s="600" t="s">
        <v>119</v>
      </c>
      <c r="B9" s="601"/>
      <c r="C9" s="601"/>
      <c r="D9" s="602"/>
      <c r="E9" s="536" t="s">
        <v>98</v>
      </c>
      <c r="F9" s="537"/>
      <c r="G9" s="230" t="s">
        <v>116</v>
      </c>
      <c r="H9" s="584" t="s">
        <v>99</v>
      </c>
      <c r="I9" s="537"/>
      <c r="J9" s="99" t="s">
        <v>116</v>
      </c>
      <c r="K9" s="584" t="s">
        <v>100</v>
      </c>
      <c r="L9" s="551"/>
      <c r="M9" s="584" t="s">
        <v>106</v>
      </c>
      <c r="N9" s="537"/>
      <c r="O9" s="229" t="s">
        <v>112</v>
      </c>
      <c r="P9" s="551"/>
      <c r="Q9" s="551"/>
      <c r="R9" s="551"/>
      <c r="S9" s="101" t="s">
        <v>113</v>
      </c>
      <c r="T9" s="580" t="s">
        <v>102</v>
      </c>
      <c r="U9" s="582"/>
      <c r="V9" s="232" t="s">
        <v>112</v>
      </c>
      <c r="W9" s="551"/>
      <c r="X9" s="551"/>
      <c r="Y9" s="551"/>
      <c r="Z9" s="551"/>
      <c r="AA9" s="551"/>
      <c r="AB9" s="231" t="s">
        <v>114</v>
      </c>
      <c r="AC9" s="220"/>
      <c r="AD9" s="220"/>
      <c r="AE9" s="220"/>
      <c r="AF9" s="220"/>
      <c r="AG9" s="220"/>
      <c r="AH9" s="220"/>
      <c r="AI9" s="220"/>
      <c r="AJ9" s="220"/>
      <c r="AK9" s="220"/>
      <c r="AL9" s="220"/>
      <c r="AM9" s="220"/>
      <c r="AN9" s="220"/>
      <c r="AO9" s="220"/>
      <c r="AP9" s="220"/>
      <c r="AQ9" s="220"/>
      <c r="AR9" s="220"/>
      <c r="AS9" s="220"/>
      <c r="AT9" s="220"/>
      <c r="AU9" s="220"/>
      <c r="AV9" s="220"/>
      <c r="AW9" s="220"/>
      <c r="AX9" s="220"/>
    </row>
    <row r="10" spans="1:50" s="49" customFormat="1" ht="21" customHeight="1">
      <c r="A10" s="603"/>
      <c r="B10" s="604"/>
      <c r="C10" s="604"/>
      <c r="D10" s="605"/>
      <c r="E10" s="536" t="s">
        <v>101</v>
      </c>
      <c r="F10" s="537"/>
      <c r="G10" s="232" t="s">
        <v>116</v>
      </c>
      <c r="H10" s="584" t="s">
        <v>99</v>
      </c>
      <c r="I10" s="537"/>
      <c r="J10" s="99" t="s">
        <v>116</v>
      </c>
      <c r="K10" s="584" t="s">
        <v>100</v>
      </c>
      <c r="L10" s="551"/>
      <c r="M10" s="99" t="s">
        <v>116</v>
      </c>
      <c r="N10" s="104" t="s">
        <v>103</v>
      </c>
      <c r="O10" s="99" t="s">
        <v>116</v>
      </c>
      <c r="P10" s="229" t="s">
        <v>104</v>
      </c>
      <c r="Q10" s="99" t="s">
        <v>116</v>
      </c>
      <c r="R10" s="584" t="s">
        <v>105</v>
      </c>
      <c r="S10" s="537"/>
      <c r="T10" s="580" t="s">
        <v>102</v>
      </c>
      <c r="U10" s="582"/>
      <c r="V10" s="232" t="s">
        <v>112</v>
      </c>
      <c r="W10" s="551"/>
      <c r="X10" s="551"/>
      <c r="Y10" s="551"/>
      <c r="Z10" s="551"/>
      <c r="AA10" s="551"/>
      <c r="AB10" s="231" t="s">
        <v>114</v>
      </c>
      <c r="AC10" s="72"/>
      <c r="AD10" s="72"/>
      <c r="AE10" s="72"/>
      <c r="AF10" s="72"/>
      <c r="AG10" s="72"/>
      <c r="AH10" s="72"/>
      <c r="AI10" s="72"/>
      <c r="AJ10" s="72"/>
      <c r="AK10" s="72"/>
      <c r="AL10" s="72"/>
      <c r="AM10" s="72"/>
      <c r="AN10" s="72"/>
      <c r="AO10" s="72"/>
      <c r="AP10" s="72"/>
      <c r="AQ10" s="72"/>
      <c r="AR10" s="72"/>
      <c r="AS10" s="72"/>
      <c r="AT10" s="72"/>
      <c r="AU10" s="72"/>
      <c r="AV10" s="72"/>
      <c r="AW10" s="72"/>
      <c r="AX10" s="72"/>
    </row>
    <row r="11" spans="1:50" s="49" customFormat="1" ht="21" customHeight="1">
      <c r="A11" s="603"/>
      <c r="B11" s="604"/>
      <c r="C11" s="604"/>
      <c r="D11" s="605"/>
      <c r="E11" s="606"/>
      <c r="F11" s="607"/>
      <c r="G11" s="607"/>
      <c r="H11" s="607"/>
      <c r="I11" s="607"/>
      <c r="J11" s="607"/>
      <c r="K11" s="607"/>
      <c r="L11" s="607"/>
      <c r="M11" s="607"/>
      <c r="N11" s="607"/>
      <c r="O11" s="607"/>
      <c r="P11" s="607"/>
      <c r="Q11" s="607"/>
      <c r="R11" s="607"/>
      <c r="S11" s="607"/>
      <c r="T11" s="607"/>
      <c r="U11" s="607"/>
      <c r="V11" s="607"/>
      <c r="W11" s="607"/>
      <c r="X11" s="607"/>
      <c r="Y11" s="607"/>
      <c r="Z11" s="607"/>
      <c r="AA11" s="607"/>
      <c r="AB11" s="608"/>
      <c r="AC11" s="72"/>
      <c r="AD11" s="72"/>
      <c r="AE11" s="72"/>
      <c r="AF11" s="72"/>
      <c r="AG11" s="72"/>
      <c r="AH11" s="72"/>
      <c r="AI11" s="72"/>
      <c r="AJ11" s="72"/>
      <c r="AK11" s="72"/>
      <c r="AL11" s="72"/>
      <c r="AM11" s="72"/>
      <c r="AN11" s="72"/>
      <c r="AO11" s="72"/>
      <c r="AP11" s="72"/>
      <c r="AQ11" s="72"/>
      <c r="AR11" s="72"/>
      <c r="AS11" s="72"/>
      <c r="AT11" s="72"/>
      <c r="AU11" s="72"/>
      <c r="AV11" s="72"/>
      <c r="AW11" s="72"/>
      <c r="AX11" s="72"/>
    </row>
    <row r="12" spans="1:50" s="49" customFormat="1" ht="21" customHeight="1">
      <c r="A12" s="603"/>
      <c r="B12" s="604"/>
      <c r="C12" s="604"/>
      <c r="D12" s="605"/>
      <c r="E12" s="609"/>
      <c r="F12" s="610"/>
      <c r="G12" s="610"/>
      <c r="H12" s="610"/>
      <c r="I12" s="610"/>
      <c r="J12" s="610"/>
      <c r="K12" s="610"/>
      <c r="L12" s="610"/>
      <c r="M12" s="610"/>
      <c r="N12" s="610"/>
      <c r="O12" s="610"/>
      <c r="P12" s="610"/>
      <c r="Q12" s="610"/>
      <c r="R12" s="610"/>
      <c r="S12" s="610"/>
      <c r="T12" s="610"/>
      <c r="U12" s="610"/>
      <c r="V12" s="610"/>
      <c r="W12" s="610"/>
      <c r="X12" s="610"/>
      <c r="Y12" s="610"/>
      <c r="Z12" s="610"/>
      <c r="AA12" s="610"/>
      <c r="AB12" s="611"/>
      <c r="AC12" s="72"/>
      <c r="AD12" s="72"/>
      <c r="AE12" s="72"/>
      <c r="AF12" s="72"/>
      <c r="AG12" s="72"/>
      <c r="AH12" s="72"/>
      <c r="AI12" s="72"/>
      <c r="AJ12" s="72"/>
      <c r="AK12" s="72"/>
      <c r="AL12" s="72"/>
      <c r="AM12" s="72"/>
      <c r="AN12" s="72"/>
      <c r="AO12" s="72"/>
      <c r="AP12" s="72"/>
      <c r="AQ12" s="72"/>
      <c r="AR12" s="72"/>
      <c r="AS12" s="72"/>
      <c r="AT12" s="72"/>
      <c r="AU12" s="72"/>
      <c r="AV12" s="72"/>
      <c r="AW12" s="72"/>
      <c r="AX12" s="72"/>
    </row>
    <row r="13" spans="1:50" s="49" customFormat="1" ht="21" customHeight="1">
      <c r="A13" s="613" t="s">
        <v>88</v>
      </c>
      <c r="B13" s="614"/>
      <c r="C13" s="614"/>
      <c r="D13" s="615"/>
      <c r="E13" s="609"/>
      <c r="F13" s="610"/>
      <c r="G13" s="610"/>
      <c r="H13" s="610"/>
      <c r="I13" s="610"/>
      <c r="J13" s="610"/>
      <c r="K13" s="610"/>
      <c r="L13" s="610"/>
      <c r="M13" s="610"/>
      <c r="N13" s="610"/>
      <c r="O13" s="610"/>
      <c r="P13" s="610"/>
      <c r="Q13" s="610"/>
      <c r="R13" s="610"/>
      <c r="S13" s="610"/>
      <c r="T13" s="610"/>
      <c r="U13" s="610"/>
      <c r="V13" s="610"/>
      <c r="W13" s="610"/>
      <c r="X13" s="610"/>
      <c r="Y13" s="610"/>
      <c r="Z13" s="610"/>
      <c r="AA13" s="610"/>
      <c r="AB13" s="611"/>
      <c r="AC13" s="72"/>
      <c r="AD13" s="72"/>
      <c r="AE13" s="72"/>
      <c r="AF13" s="72"/>
      <c r="AG13" s="72"/>
      <c r="AH13" s="72"/>
      <c r="AI13" s="72"/>
      <c r="AJ13" s="72"/>
      <c r="AK13" s="72"/>
      <c r="AL13" s="72"/>
      <c r="AM13" s="72"/>
      <c r="AN13" s="72"/>
      <c r="AO13" s="72"/>
      <c r="AP13" s="72"/>
      <c r="AQ13" s="72"/>
      <c r="AR13" s="72"/>
      <c r="AS13" s="72"/>
      <c r="AT13" s="72"/>
      <c r="AU13" s="72"/>
      <c r="AV13" s="72"/>
      <c r="AW13" s="72"/>
      <c r="AX13" s="72"/>
    </row>
    <row r="14" spans="1:50" s="49" customFormat="1" ht="21" customHeight="1">
      <c r="A14" s="613"/>
      <c r="B14" s="614"/>
      <c r="C14" s="614"/>
      <c r="D14" s="615"/>
      <c r="E14" s="609"/>
      <c r="F14" s="610"/>
      <c r="G14" s="610"/>
      <c r="H14" s="610"/>
      <c r="I14" s="610"/>
      <c r="J14" s="610"/>
      <c r="K14" s="610"/>
      <c r="L14" s="610"/>
      <c r="M14" s="610"/>
      <c r="N14" s="610"/>
      <c r="O14" s="610"/>
      <c r="P14" s="610"/>
      <c r="Q14" s="610"/>
      <c r="R14" s="610"/>
      <c r="S14" s="610"/>
      <c r="T14" s="610"/>
      <c r="U14" s="610"/>
      <c r="V14" s="610"/>
      <c r="W14" s="610"/>
      <c r="X14" s="610"/>
      <c r="Y14" s="610"/>
      <c r="Z14" s="610"/>
      <c r="AA14" s="610"/>
      <c r="AB14" s="611"/>
      <c r="AC14" s="72"/>
      <c r="AD14" s="72"/>
      <c r="AE14" s="72"/>
      <c r="AF14" s="72"/>
      <c r="AG14" s="72"/>
      <c r="AH14" s="72"/>
      <c r="AI14" s="72"/>
      <c r="AJ14" s="72"/>
      <c r="AK14" s="72"/>
      <c r="AL14" s="72"/>
      <c r="AM14" s="72"/>
      <c r="AN14" s="72"/>
      <c r="AO14" s="72"/>
      <c r="AP14" s="72"/>
      <c r="AQ14" s="72"/>
      <c r="AR14" s="72"/>
      <c r="AS14" s="72"/>
      <c r="AT14" s="72"/>
      <c r="AU14" s="72"/>
      <c r="AV14" s="72"/>
      <c r="AW14" s="72"/>
      <c r="AX14" s="72"/>
    </row>
    <row r="15" spans="1:50" s="49" customFormat="1" ht="21" customHeight="1">
      <c r="A15" s="613"/>
      <c r="B15" s="614"/>
      <c r="C15" s="614"/>
      <c r="D15" s="615"/>
      <c r="E15" s="609"/>
      <c r="F15" s="610"/>
      <c r="G15" s="610"/>
      <c r="H15" s="610"/>
      <c r="I15" s="610"/>
      <c r="J15" s="610"/>
      <c r="K15" s="610"/>
      <c r="L15" s="610"/>
      <c r="M15" s="610"/>
      <c r="N15" s="610"/>
      <c r="O15" s="610"/>
      <c r="P15" s="610"/>
      <c r="Q15" s="610"/>
      <c r="R15" s="610"/>
      <c r="S15" s="610"/>
      <c r="T15" s="610"/>
      <c r="U15" s="610"/>
      <c r="V15" s="610"/>
      <c r="W15" s="610"/>
      <c r="X15" s="610"/>
      <c r="Y15" s="610"/>
      <c r="Z15" s="610"/>
      <c r="AA15" s="610"/>
      <c r="AB15" s="611"/>
      <c r="AC15" s="72"/>
      <c r="AD15" s="72"/>
      <c r="AE15" s="72"/>
      <c r="AF15" s="72"/>
      <c r="AG15" s="72"/>
      <c r="AH15" s="72"/>
      <c r="AI15" s="72"/>
      <c r="AJ15" s="72"/>
      <c r="AK15" s="72"/>
      <c r="AL15" s="72"/>
      <c r="AM15" s="72"/>
      <c r="AN15" s="72"/>
      <c r="AO15" s="72"/>
      <c r="AP15" s="72"/>
      <c r="AQ15" s="72"/>
      <c r="AR15" s="72"/>
      <c r="AS15" s="72"/>
      <c r="AT15" s="72"/>
      <c r="AU15" s="72"/>
      <c r="AV15" s="72"/>
      <c r="AW15" s="72"/>
      <c r="AX15" s="72"/>
    </row>
    <row r="16" spans="1:50" s="49" customFormat="1" ht="21" customHeight="1">
      <c r="A16" s="616"/>
      <c r="B16" s="617"/>
      <c r="C16" s="617"/>
      <c r="D16" s="618"/>
      <c r="E16" s="612"/>
      <c r="F16" s="553"/>
      <c r="G16" s="553"/>
      <c r="H16" s="553"/>
      <c r="I16" s="553"/>
      <c r="J16" s="553"/>
      <c r="K16" s="553"/>
      <c r="L16" s="553"/>
      <c r="M16" s="553"/>
      <c r="N16" s="553"/>
      <c r="O16" s="553"/>
      <c r="P16" s="553"/>
      <c r="Q16" s="553"/>
      <c r="R16" s="553"/>
      <c r="S16" s="553"/>
      <c r="T16" s="553"/>
      <c r="U16" s="553"/>
      <c r="V16" s="553"/>
      <c r="W16" s="553"/>
      <c r="X16" s="553"/>
      <c r="Y16" s="553"/>
      <c r="Z16" s="553"/>
      <c r="AA16" s="553"/>
      <c r="AB16" s="554"/>
      <c r="AC16" s="72"/>
      <c r="AD16" s="72"/>
      <c r="AE16" s="72"/>
      <c r="AF16" s="72"/>
      <c r="AG16" s="72"/>
      <c r="AH16" s="72"/>
      <c r="AI16" s="72"/>
      <c r="AJ16" s="72"/>
      <c r="AK16" s="72"/>
      <c r="AL16" s="72"/>
      <c r="AM16" s="72"/>
      <c r="AN16" s="72"/>
      <c r="AO16" s="72"/>
      <c r="AP16" s="72"/>
      <c r="AQ16" s="72"/>
      <c r="AR16" s="72"/>
      <c r="AS16" s="72"/>
      <c r="AT16" s="72"/>
      <c r="AU16" s="72"/>
      <c r="AV16" s="72"/>
      <c r="AW16" s="72"/>
      <c r="AX16" s="72"/>
    </row>
    <row r="17" spans="1:50" s="49" customFormat="1" ht="21" customHeight="1">
      <c r="A17" s="590" t="s">
        <v>118</v>
      </c>
      <c r="B17" s="591"/>
      <c r="C17" s="591"/>
      <c r="D17" s="591"/>
      <c r="E17" s="592" t="s">
        <v>184</v>
      </c>
      <c r="F17" s="593"/>
      <c r="G17" s="593"/>
      <c r="H17" s="594"/>
      <c r="I17" s="345"/>
      <c r="J17" s="345"/>
      <c r="K17" s="235" t="s">
        <v>19</v>
      </c>
      <c r="L17" s="595" t="s">
        <v>185</v>
      </c>
      <c r="M17" s="596"/>
      <c r="N17" s="596"/>
      <c r="O17" s="597"/>
      <c r="P17" s="594"/>
      <c r="Q17" s="345"/>
      <c r="R17" s="345"/>
      <c r="S17" s="234" t="s">
        <v>19</v>
      </c>
      <c r="T17" s="151" t="s">
        <v>107</v>
      </c>
      <c r="U17" s="598" t="s">
        <v>186</v>
      </c>
      <c r="V17" s="598"/>
      <c r="W17" s="598"/>
      <c r="X17" s="598"/>
      <c r="Y17" s="598"/>
      <c r="Z17" s="598"/>
      <c r="AA17" s="598"/>
      <c r="AB17" s="599"/>
      <c r="AC17" s="72"/>
      <c r="AD17" s="72"/>
      <c r="AE17" s="72"/>
      <c r="AF17" s="72"/>
      <c r="AG17" s="72"/>
      <c r="AH17" s="72"/>
      <c r="AI17" s="72"/>
      <c r="AJ17" s="72"/>
      <c r="AK17" s="72"/>
      <c r="AL17" s="72"/>
      <c r="AM17" s="72"/>
      <c r="AN17" s="72"/>
      <c r="AO17" s="72"/>
      <c r="AP17" s="72"/>
      <c r="AQ17" s="72"/>
      <c r="AR17" s="72"/>
      <c r="AS17" s="72"/>
      <c r="AT17" s="72"/>
      <c r="AU17" s="72"/>
      <c r="AV17" s="72"/>
      <c r="AW17" s="72"/>
      <c r="AX17" s="72"/>
    </row>
    <row r="18" spans="1:50" s="49" customFormat="1" ht="21" customHeight="1">
      <c r="A18" s="536" t="s">
        <v>15</v>
      </c>
      <c r="B18" s="551"/>
      <c r="C18" s="551"/>
      <c r="D18" s="565"/>
      <c r="E18" s="99" t="s">
        <v>116</v>
      </c>
      <c r="F18" s="580" t="s">
        <v>84</v>
      </c>
      <c r="G18" s="581"/>
      <c r="H18" s="581"/>
      <c r="I18" s="582"/>
      <c r="J18" s="99" t="s">
        <v>116</v>
      </c>
      <c r="K18" s="549" t="s">
        <v>14</v>
      </c>
      <c r="L18" s="550"/>
      <c r="M18" s="550" t="s">
        <v>115</v>
      </c>
      <c r="N18" s="550"/>
      <c r="O18" s="551"/>
      <c r="P18" s="551"/>
      <c r="Q18" s="551"/>
      <c r="R18" s="228" t="s">
        <v>126</v>
      </c>
      <c r="S18" s="107" t="s">
        <v>69</v>
      </c>
      <c r="T18" s="151" t="s">
        <v>107</v>
      </c>
      <c r="U18" s="588" t="s">
        <v>187</v>
      </c>
      <c r="V18" s="588"/>
      <c r="W18" s="588"/>
      <c r="X18" s="588"/>
      <c r="Y18" s="588"/>
      <c r="Z18" s="588"/>
      <c r="AA18" s="588"/>
      <c r="AB18" s="589"/>
      <c r="AC18" s="72"/>
      <c r="AD18" s="72"/>
      <c r="AE18" s="72"/>
      <c r="AF18" s="72"/>
      <c r="AG18" s="72"/>
      <c r="AH18" s="72"/>
      <c r="AI18" s="72"/>
      <c r="AJ18" s="72"/>
      <c r="AK18" s="72"/>
      <c r="AL18" s="72"/>
      <c r="AM18" s="72"/>
      <c r="AN18" s="72"/>
      <c r="AO18" s="72"/>
      <c r="AP18" s="72"/>
      <c r="AQ18" s="72"/>
      <c r="AR18" s="72"/>
      <c r="AS18" s="72"/>
      <c r="AT18" s="72"/>
      <c r="AU18" s="72"/>
      <c r="AV18" s="72"/>
      <c r="AW18" s="72"/>
      <c r="AX18" s="72"/>
    </row>
    <row r="19" spans="1:50" s="49" customFormat="1" ht="21" customHeight="1">
      <c r="A19" s="536" t="s">
        <v>20</v>
      </c>
      <c r="B19" s="551"/>
      <c r="C19" s="551"/>
      <c r="D19" s="565"/>
      <c r="E19" s="99" t="s">
        <v>116</v>
      </c>
      <c r="F19" s="580" t="s">
        <v>18</v>
      </c>
      <c r="G19" s="581"/>
      <c r="H19" s="581"/>
      <c r="I19" s="582"/>
      <c r="J19" s="99" t="s">
        <v>116</v>
      </c>
      <c r="K19" s="549" t="s">
        <v>17</v>
      </c>
      <c r="L19" s="550"/>
      <c r="M19" s="225" t="s">
        <v>68</v>
      </c>
      <c r="N19" s="551"/>
      <c r="O19" s="551"/>
      <c r="P19" s="229" t="s">
        <v>16</v>
      </c>
      <c r="Q19" s="551"/>
      <c r="R19" s="551"/>
      <c r="S19" s="107" t="s">
        <v>69</v>
      </c>
      <c r="T19" s="145"/>
      <c r="U19" s="586" t="s">
        <v>188</v>
      </c>
      <c r="V19" s="586"/>
      <c r="W19" s="586"/>
      <c r="X19" s="586"/>
      <c r="Y19" s="586"/>
      <c r="Z19" s="586"/>
      <c r="AA19" s="586"/>
      <c r="AB19" s="587"/>
      <c r="AC19" s="72"/>
      <c r="AD19" s="72"/>
      <c r="AE19" s="72"/>
      <c r="AF19" s="72"/>
      <c r="AG19" s="72"/>
      <c r="AH19" s="72"/>
      <c r="AI19" s="72"/>
      <c r="AJ19" s="72"/>
      <c r="AK19" s="72"/>
      <c r="AL19" s="72"/>
      <c r="AM19" s="72"/>
      <c r="AN19" s="72"/>
      <c r="AO19" s="72"/>
      <c r="AP19" s="72"/>
      <c r="AQ19" s="72"/>
      <c r="AR19" s="72"/>
      <c r="AS19" s="72"/>
      <c r="AT19" s="72"/>
      <c r="AU19" s="72"/>
      <c r="AV19" s="72"/>
      <c r="AW19" s="72"/>
      <c r="AX19" s="72"/>
    </row>
    <row r="20" spans="1:50" s="49" customFormat="1" ht="21" customHeight="1">
      <c r="A20" s="583" t="s">
        <v>95</v>
      </c>
      <c r="B20" s="543"/>
      <c r="C20" s="543"/>
      <c r="D20" s="544"/>
      <c r="E20" s="536"/>
      <c r="F20" s="551"/>
      <c r="G20" s="551"/>
      <c r="H20" s="551"/>
      <c r="I20" s="551"/>
      <c r="J20" s="108" t="s">
        <v>111</v>
      </c>
      <c r="K20" s="581" t="s">
        <v>96</v>
      </c>
      <c r="L20" s="581"/>
      <c r="M20" s="582"/>
      <c r="N20" s="584"/>
      <c r="O20" s="551"/>
      <c r="P20" s="551"/>
      <c r="Q20" s="551"/>
      <c r="R20" s="550" t="s">
        <v>97</v>
      </c>
      <c r="S20" s="585"/>
      <c r="T20" s="221" t="s">
        <v>107</v>
      </c>
      <c r="U20" s="550" t="s">
        <v>108</v>
      </c>
      <c r="V20" s="550"/>
      <c r="W20" s="550"/>
      <c r="X20" s="550"/>
      <c r="Y20" s="550"/>
      <c r="Z20" s="550"/>
      <c r="AA20" s="550"/>
      <c r="AB20" s="585"/>
      <c r="AC20" s="72"/>
      <c r="AD20" s="72"/>
      <c r="AE20" s="72"/>
      <c r="AF20" s="72"/>
      <c r="AG20" s="72"/>
      <c r="AH20" s="72"/>
      <c r="AI20" s="72"/>
      <c r="AJ20" s="72"/>
      <c r="AK20" s="72"/>
      <c r="AL20" s="72"/>
      <c r="AM20" s="72"/>
      <c r="AN20" s="72"/>
      <c r="AO20" s="72"/>
      <c r="AP20" s="72"/>
      <c r="AQ20" s="72"/>
      <c r="AR20" s="72"/>
      <c r="AS20" s="72"/>
      <c r="AT20" s="72"/>
      <c r="AU20" s="72"/>
      <c r="AV20" s="72"/>
      <c r="AW20" s="72"/>
      <c r="AX20" s="72"/>
    </row>
    <row r="21" spans="1:50" s="49" customFormat="1" ht="21" customHeight="1">
      <c r="A21" s="566" t="s">
        <v>13</v>
      </c>
      <c r="B21" s="566"/>
      <c r="C21" s="566"/>
      <c r="D21" s="566"/>
      <c r="E21" s="99" t="s">
        <v>116</v>
      </c>
      <c r="F21" s="580" t="s">
        <v>12</v>
      </c>
      <c r="G21" s="581"/>
      <c r="H21" s="581"/>
      <c r="I21" s="582"/>
      <c r="J21" s="99" t="s">
        <v>116</v>
      </c>
      <c r="K21" s="549" t="s">
        <v>11</v>
      </c>
      <c r="L21" s="550"/>
      <c r="M21" s="108"/>
      <c r="N21" s="99" t="s">
        <v>116</v>
      </c>
      <c r="O21" s="549" t="s">
        <v>10</v>
      </c>
      <c r="P21" s="550"/>
      <c r="Q21" s="551"/>
      <c r="R21" s="551"/>
      <c r="S21" s="233"/>
      <c r="T21" s="567" t="s">
        <v>81</v>
      </c>
      <c r="U21" s="490"/>
      <c r="V21" s="555"/>
      <c r="W21" s="96" t="s">
        <v>116</v>
      </c>
      <c r="X21" s="222" t="s">
        <v>85</v>
      </c>
      <c r="Y21" s="223"/>
      <c r="Z21" s="96" t="s">
        <v>116</v>
      </c>
      <c r="AA21" s="222" t="s">
        <v>86</v>
      </c>
      <c r="AB21" s="236"/>
      <c r="AC21" s="72"/>
      <c r="AD21" s="72"/>
      <c r="AE21" s="72"/>
      <c r="AF21" s="72"/>
      <c r="AG21" s="72"/>
      <c r="AH21" s="72"/>
      <c r="AI21" s="72"/>
      <c r="AJ21" s="72"/>
      <c r="AK21" s="72"/>
      <c r="AL21" s="72"/>
      <c r="AM21" s="72"/>
      <c r="AN21" s="72"/>
      <c r="AO21" s="72"/>
      <c r="AP21" s="72"/>
      <c r="AQ21" s="72"/>
      <c r="AR21" s="72"/>
      <c r="AS21" s="72"/>
      <c r="AT21" s="72"/>
      <c r="AU21" s="72"/>
      <c r="AV21" s="72"/>
      <c r="AW21" s="72"/>
      <c r="AX21" s="72"/>
    </row>
    <row r="22" spans="1:50" s="49" customFormat="1" ht="21" customHeight="1">
      <c r="A22" s="566" t="s">
        <v>74</v>
      </c>
      <c r="B22" s="566"/>
      <c r="C22" s="566"/>
      <c r="D22" s="566"/>
      <c r="E22" s="99" t="s">
        <v>116</v>
      </c>
      <c r="F22" s="580" t="s">
        <v>82</v>
      </c>
      <c r="G22" s="581"/>
      <c r="H22" s="581"/>
      <c r="I22" s="582"/>
      <c r="J22" s="114" t="s">
        <v>116</v>
      </c>
      <c r="K22" s="580" t="s">
        <v>83</v>
      </c>
      <c r="L22" s="581"/>
      <c r="M22" s="582"/>
      <c r="N22" s="104" t="s">
        <v>116</v>
      </c>
      <c r="O22" s="549" t="s">
        <v>120</v>
      </c>
      <c r="P22" s="550"/>
      <c r="Q22" s="551"/>
      <c r="R22" s="551"/>
      <c r="S22" s="233" t="s">
        <v>114</v>
      </c>
      <c r="T22" s="494"/>
      <c r="U22" s="495"/>
      <c r="V22" s="556"/>
      <c r="W22" s="115" t="s">
        <v>116</v>
      </c>
      <c r="X22" s="227" t="s">
        <v>87</v>
      </c>
      <c r="Y22" s="117"/>
      <c r="Z22" s="115" t="s">
        <v>116</v>
      </c>
      <c r="AA22" s="118" t="s">
        <v>112</v>
      </c>
      <c r="AB22" s="119" t="s">
        <v>114</v>
      </c>
      <c r="AC22" s="72"/>
      <c r="AD22" s="72"/>
      <c r="AE22" s="72"/>
      <c r="AF22" s="72"/>
      <c r="AG22" s="72"/>
      <c r="AH22" s="72"/>
      <c r="AI22" s="72"/>
      <c r="AJ22" s="72"/>
      <c r="AK22" s="72"/>
      <c r="AL22" s="72"/>
      <c r="AM22" s="72"/>
      <c r="AN22" s="72"/>
      <c r="AO22" s="72"/>
      <c r="AP22" s="72"/>
      <c r="AQ22" s="72"/>
      <c r="AR22" s="72"/>
      <c r="AS22" s="72"/>
      <c r="AT22" s="72"/>
      <c r="AU22" s="72"/>
      <c r="AV22" s="72"/>
      <c r="AW22" s="72"/>
      <c r="AX22" s="72"/>
    </row>
    <row r="23" spans="1:50" s="49" customFormat="1" ht="21" customHeight="1">
      <c r="A23" s="566" t="s">
        <v>127</v>
      </c>
      <c r="B23" s="566"/>
      <c r="C23" s="566"/>
      <c r="D23" s="566"/>
      <c r="E23" s="576" t="s">
        <v>128</v>
      </c>
      <c r="F23" s="577"/>
      <c r="G23" s="577"/>
      <c r="H23" s="577"/>
      <c r="I23" s="577"/>
      <c r="J23" s="577"/>
      <c r="K23" s="577"/>
      <c r="L23" s="577"/>
      <c r="M23" s="577"/>
      <c r="N23" s="577"/>
      <c r="O23" s="577"/>
      <c r="P23" s="577"/>
      <c r="Q23" s="577"/>
      <c r="R23" s="577"/>
      <c r="S23" s="577"/>
      <c r="T23" s="577"/>
      <c r="U23" s="577"/>
      <c r="V23" s="577"/>
      <c r="W23" s="577"/>
      <c r="X23" s="577"/>
      <c r="Y23" s="577"/>
      <c r="Z23" s="577"/>
      <c r="AA23" s="577"/>
      <c r="AB23" s="578"/>
      <c r="AC23" s="72"/>
      <c r="AD23" s="72"/>
      <c r="AE23" s="72"/>
      <c r="AF23" s="72"/>
      <c r="AG23" s="72"/>
      <c r="AH23" s="72"/>
      <c r="AI23" s="72"/>
      <c r="AJ23" s="72"/>
      <c r="AK23" s="72"/>
      <c r="AL23" s="72"/>
      <c r="AM23" s="72"/>
      <c r="AN23" s="72"/>
      <c r="AO23" s="72"/>
      <c r="AP23" s="72"/>
      <c r="AQ23" s="72"/>
      <c r="AR23" s="72"/>
      <c r="AS23" s="72"/>
      <c r="AT23" s="72"/>
      <c r="AU23" s="72"/>
      <c r="AV23" s="72"/>
      <c r="AW23" s="72"/>
      <c r="AX23" s="72"/>
    </row>
    <row r="24" spans="1:50" s="49" customFormat="1" ht="21" customHeight="1">
      <c r="A24" s="566" t="s">
        <v>73</v>
      </c>
      <c r="B24" s="566"/>
      <c r="C24" s="566"/>
      <c r="D24" s="566"/>
      <c r="E24" s="120" t="s">
        <v>116</v>
      </c>
      <c r="F24" s="549" t="s">
        <v>71</v>
      </c>
      <c r="G24" s="550"/>
      <c r="H24" s="551"/>
      <c r="I24" s="551"/>
      <c r="J24" s="121" t="s">
        <v>9</v>
      </c>
      <c r="K24" s="99" t="s">
        <v>116</v>
      </c>
      <c r="L24" s="549" t="s">
        <v>70</v>
      </c>
      <c r="M24" s="550"/>
      <c r="N24" s="551"/>
      <c r="O24" s="551"/>
      <c r="P24" s="121" t="s">
        <v>9</v>
      </c>
      <c r="Q24" s="99" t="s">
        <v>116</v>
      </c>
      <c r="R24" s="549" t="s">
        <v>72</v>
      </c>
      <c r="S24" s="550"/>
      <c r="T24" s="551"/>
      <c r="U24" s="551"/>
      <c r="V24" s="121" t="s">
        <v>9</v>
      </c>
      <c r="W24" s="99" t="s">
        <v>116</v>
      </c>
      <c r="X24" s="549" t="s">
        <v>80</v>
      </c>
      <c r="Y24" s="550"/>
      <c r="Z24" s="551"/>
      <c r="AA24" s="551"/>
      <c r="AB24" s="226" t="s">
        <v>9</v>
      </c>
      <c r="AC24" s="72"/>
      <c r="AD24" s="72"/>
      <c r="AE24" s="72"/>
      <c r="AF24" s="72"/>
      <c r="AG24" s="72"/>
      <c r="AH24" s="72"/>
      <c r="AI24" s="72"/>
      <c r="AJ24" s="72"/>
      <c r="AK24" s="72"/>
      <c r="AL24" s="72"/>
      <c r="AM24" s="72"/>
      <c r="AN24" s="72"/>
      <c r="AO24" s="72"/>
      <c r="AP24" s="72"/>
      <c r="AQ24" s="72"/>
      <c r="AR24" s="72"/>
      <c r="AS24" s="72"/>
      <c r="AT24" s="72"/>
      <c r="AU24" s="72"/>
      <c r="AV24" s="72"/>
      <c r="AW24" s="72"/>
      <c r="AX24" s="72"/>
    </row>
    <row r="25" spans="1:50" s="49" customFormat="1" ht="21" customHeight="1">
      <c r="A25" s="536" t="s">
        <v>21</v>
      </c>
      <c r="B25" s="551"/>
      <c r="C25" s="551"/>
      <c r="D25" s="565"/>
      <c r="E25" s="566"/>
      <c r="F25" s="566"/>
      <c r="G25" s="566"/>
      <c r="H25" s="566"/>
      <c r="I25" s="566"/>
      <c r="J25" s="566"/>
      <c r="K25" s="566"/>
      <c r="L25" s="566"/>
      <c r="M25" s="566"/>
      <c r="N25" s="566"/>
      <c r="O25" s="566"/>
      <c r="P25" s="566"/>
      <c r="Q25" s="566"/>
      <c r="R25" s="566"/>
      <c r="S25" s="566"/>
      <c r="T25" s="566"/>
      <c r="U25" s="566"/>
      <c r="V25" s="566"/>
      <c r="W25" s="566"/>
      <c r="X25" s="566"/>
      <c r="Y25" s="566"/>
      <c r="Z25" s="566"/>
      <c r="AA25" s="566"/>
      <c r="AB25" s="566"/>
      <c r="AC25" s="72"/>
      <c r="AD25" s="72"/>
      <c r="AE25" s="72"/>
      <c r="AF25" s="72"/>
      <c r="AG25" s="72"/>
      <c r="AH25" s="72"/>
      <c r="AI25" s="72"/>
      <c r="AJ25" s="72"/>
      <c r="AK25" s="72"/>
      <c r="AL25" s="72"/>
      <c r="AM25" s="72"/>
      <c r="AN25" s="72"/>
      <c r="AO25" s="72"/>
      <c r="AP25" s="72"/>
      <c r="AQ25" s="72"/>
      <c r="AR25" s="72"/>
      <c r="AS25" s="72"/>
      <c r="AT25" s="72"/>
      <c r="AU25" s="72"/>
      <c r="AV25" s="72"/>
      <c r="AW25" s="72"/>
      <c r="AX25" s="72"/>
    </row>
    <row r="26" spans="1:50" s="49" customFormat="1" ht="21" customHeight="1">
      <c r="A26" s="567" t="s">
        <v>67</v>
      </c>
      <c r="B26" s="568"/>
      <c r="C26" s="568"/>
      <c r="D26" s="569"/>
      <c r="E26" s="224" t="s">
        <v>116</v>
      </c>
      <c r="F26" s="124" t="s">
        <v>34</v>
      </c>
      <c r="G26" s="96" t="s">
        <v>116</v>
      </c>
      <c r="H26" s="124" t="s">
        <v>35</v>
      </c>
      <c r="I26" s="96" t="s">
        <v>116</v>
      </c>
      <c r="J26" s="124" t="s">
        <v>37</v>
      </c>
      <c r="K26" s="96" t="s">
        <v>116</v>
      </c>
      <c r="L26" s="124" t="s">
        <v>38</v>
      </c>
      <c r="M26" s="96" t="s">
        <v>116</v>
      </c>
      <c r="N26" s="124" t="s">
        <v>39</v>
      </c>
      <c r="O26" s="96" t="s">
        <v>116</v>
      </c>
      <c r="P26" s="125" t="s">
        <v>40</v>
      </c>
      <c r="Q26" s="96" t="s">
        <v>116</v>
      </c>
      <c r="R26" s="570" t="s">
        <v>36</v>
      </c>
      <c r="S26" s="571"/>
      <c r="T26" s="96" t="s">
        <v>116</v>
      </c>
      <c r="U26" s="572" t="s">
        <v>41</v>
      </c>
      <c r="V26" s="573"/>
      <c r="W26" s="126" t="s">
        <v>116</v>
      </c>
      <c r="X26" s="572" t="s">
        <v>43</v>
      </c>
      <c r="Y26" s="573"/>
      <c r="Z26" s="96" t="s">
        <v>116</v>
      </c>
      <c r="AA26" s="572" t="s">
        <v>58</v>
      </c>
      <c r="AB26" s="516"/>
      <c r="AC26" s="72"/>
      <c r="AD26" s="72"/>
      <c r="AE26" s="72"/>
      <c r="AF26" s="72"/>
      <c r="AG26" s="72"/>
      <c r="AH26" s="72"/>
      <c r="AI26" s="72"/>
      <c r="AJ26" s="72"/>
      <c r="AK26" s="72"/>
      <c r="AL26" s="72"/>
      <c r="AM26" s="72"/>
      <c r="AN26" s="72"/>
      <c r="AO26" s="72"/>
      <c r="AP26" s="72"/>
      <c r="AQ26" s="72"/>
      <c r="AR26" s="72"/>
      <c r="AS26" s="72"/>
      <c r="AT26" s="72"/>
      <c r="AU26" s="72"/>
      <c r="AV26" s="72"/>
      <c r="AW26" s="72"/>
      <c r="AX26" s="72"/>
    </row>
    <row r="27" spans="1:50" s="49" customFormat="1" ht="21" customHeight="1">
      <c r="A27" s="524"/>
      <c r="B27" s="525"/>
      <c r="C27" s="525"/>
      <c r="D27" s="526"/>
      <c r="E27" s="216" t="s">
        <v>116</v>
      </c>
      <c r="F27" s="128" t="s">
        <v>44</v>
      </c>
      <c r="G27" s="126" t="s">
        <v>116</v>
      </c>
      <c r="H27" s="128" t="s">
        <v>45</v>
      </c>
      <c r="I27" s="126" t="s">
        <v>116</v>
      </c>
      <c r="J27" s="128" t="s">
        <v>46</v>
      </c>
      <c r="K27" s="126" t="s">
        <v>116</v>
      </c>
      <c r="L27" s="128" t="s">
        <v>47</v>
      </c>
      <c r="M27" s="126" t="s">
        <v>116</v>
      </c>
      <c r="N27" s="128" t="s">
        <v>48</v>
      </c>
      <c r="O27" s="126" t="s">
        <v>116</v>
      </c>
      <c r="P27" s="128" t="s">
        <v>49</v>
      </c>
      <c r="Q27" s="126" t="s">
        <v>116</v>
      </c>
      <c r="R27" s="574" t="s">
        <v>59</v>
      </c>
      <c r="S27" s="575"/>
      <c r="T27" s="126" t="s">
        <v>116</v>
      </c>
      <c r="U27" s="574" t="s">
        <v>51</v>
      </c>
      <c r="V27" s="575"/>
      <c r="W27" s="126" t="s">
        <v>116</v>
      </c>
      <c r="X27" s="574" t="s">
        <v>55</v>
      </c>
      <c r="Y27" s="575"/>
      <c r="Z27" s="126" t="s">
        <v>116</v>
      </c>
      <c r="AA27" s="574" t="s">
        <v>42</v>
      </c>
      <c r="AB27" s="507"/>
      <c r="AC27" s="72"/>
      <c r="AD27" s="72"/>
      <c r="AE27" s="72"/>
      <c r="AF27" s="72"/>
      <c r="AG27" s="72"/>
      <c r="AH27" s="72"/>
      <c r="AI27" s="72"/>
      <c r="AJ27" s="72"/>
      <c r="AK27" s="72"/>
      <c r="AL27" s="72"/>
      <c r="AM27" s="72"/>
      <c r="AN27" s="72"/>
      <c r="AO27" s="72"/>
      <c r="AP27" s="72"/>
      <c r="AQ27" s="72"/>
      <c r="AR27" s="72"/>
      <c r="AS27" s="72"/>
      <c r="AT27" s="72"/>
      <c r="AU27" s="72"/>
      <c r="AV27" s="72"/>
      <c r="AW27" s="72"/>
      <c r="AX27" s="72"/>
    </row>
    <row r="28" spans="1:50" s="49" customFormat="1" ht="21" customHeight="1">
      <c r="A28" s="527"/>
      <c r="B28" s="528"/>
      <c r="C28" s="528"/>
      <c r="D28" s="529"/>
      <c r="E28" s="129" t="s">
        <v>116</v>
      </c>
      <c r="F28" s="130" t="s">
        <v>50</v>
      </c>
      <c r="G28" s="131" t="s">
        <v>116</v>
      </c>
      <c r="H28" s="130" t="s">
        <v>52</v>
      </c>
      <c r="I28" s="131" t="s">
        <v>116</v>
      </c>
      <c r="J28" s="130" t="s">
        <v>53</v>
      </c>
      <c r="K28" s="131" t="s">
        <v>116</v>
      </c>
      <c r="L28" s="130" t="s">
        <v>54</v>
      </c>
      <c r="M28" s="131" t="s">
        <v>116</v>
      </c>
      <c r="N28" s="548" t="s">
        <v>94</v>
      </c>
      <c r="O28" s="522"/>
      <c r="P28" s="579"/>
      <c r="Q28" s="131" t="s">
        <v>116</v>
      </c>
      <c r="R28" s="548" t="s">
        <v>121</v>
      </c>
      <c r="S28" s="522"/>
      <c r="T28" s="579"/>
      <c r="U28" s="126" t="s">
        <v>116</v>
      </c>
      <c r="V28" s="548" t="s">
        <v>57</v>
      </c>
      <c r="W28" s="522"/>
      <c r="X28" s="522"/>
      <c r="Y28" s="132"/>
      <c r="Z28" s="131" t="s">
        <v>116</v>
      </c>
      <c r="AA28" s="548" t="s">
        <v>56</v>
      </c>
      <c r="AB28" s="523"/>
      <c r="AC28" s="147"/>
      <c r="AD28" s="72"/>
      <c r="AE28" s="72"/>
      <c r="AF28" s="72"/>
      <c r="AG28" s="72"/>
      <c r="AH28" s="72"/>
      <c r="AI28" s="72"/>
      <c r="AJ28" s="72"/>
      <c r="AK28" s="72"/>
      <c r="AL28" s="72"/>
      <c r="AM28" s="72"/>
      <c r="AN28" s="72"/>
      <c r="AO28" s="72"/>
      <c r="AP28" s="72"/>
      <c r="AQ28" s="72"/>
      <c r="AR28" s="72"/>
      <c r="AS28" s="72"/>
      <c r="AT28" s="72"/>
      <c r="AU28" s="72"/>
      <c r="AV28" s="72"/>
      <c r="AW28" s="72"/>
      <c r="AX28" s="72"/>
    </row>
    <row r="29" spans="1:50" s="49" customFormat="1" ht="21" customHeight="1">
      <c r="A29" s="524" t="s">
        <v>122</v>
      </c>
      <c r="B29" s="525"/>
      <c r="C29" s="525"/>
      <c r="D29" s="526"/>
      <c r="E29" s="489"/>
      <c r="F29" s="490"/>
      <c r="G29" s="490"/>
      <c r="H29" s="490"/>
      <c r="I29" s="490"/>
      <c r="J29" s="490"/>
      <c r="K29" s="490"/>
      <c r="L29" s="490"/>
      <c r="M29" s="490"/>
      <c r="N29" s="490"/>
      <c r="O29" s="490"/>
      <c r="P29" s="490"/>
      <c r="Q29" s="490"/>
      <c r="R29" s="490"/>
      <c r="S29" s="490"/>
      <c r="T29" s="490"/>
      <c r="U29" s="490"/>
      <c r="V29" s="490"/>
      <c r="W29" s="490"/>
      <c r="X29" s="490"/>
      <c r="Y29" s="490"/>
      <c r="Z29" s="490"/>
      <c r="AA29" s="490"/>
      <c r="AB29" s="491"/>
      <c r="AC29" s="72"/>
      <c r="AD29" s="72"/>
      <c r="AE29" s="72"/>
      <c r="AF29" s="72"/>
      <c r="AG29" s="72"/>
      <c r="AH29" s="72"/>
      <c r="AI29" s="72"/>
      <c r="AJ29" s="72"/>
      <c r="AK29" s="72"/>
      <c r="AL29" s="72"/>
      <c r="AM29" s="72"/>
      <c r="AN29" s="72"/>
      <c r="AO29" s="72"/>
      <c r="AP29" s="72"/>
      <c r="AQ29" s="72"/>
      <c r="AR29" s="72"/>
      <c r="AS29" s="72"/>
      <c r="AT29" s="72"/>
      <c r="AU29" s="72"/>
      <c r="AV29" s="72"/>
      <c r="AW29" s="72"/>
      <c r="AX29" s="72"/>
    </row>
    <row r="30" spans="1:50" s="49" customFormat="1" ht="21" customHeight="1">
      <c r="A30" s="527"/>
      <c r="B30" s="528"/>
      <c r="C30" s="528"/>
      <c r="D30" s="529"/>
      <c r="E30" s="494"/>
      <c r="F30" s="495"/>
      <c r="G30" s="495"/>
      <c r="H30" s="495"/>
      <c r="I30" s="495"/>
      <c r="J30" s="495"/>
      <c r="K30" s="495"/>
      <c r="L30" s="495"/>
      <c r="M30" s="495"/>
      <c r="N30" s="495"/>
      <c r="O30" s="495"/>
      <c r="P30" s="495"/>
      <c r="Q30" s="495"/>
      <c r="R30" s="495"/>
      <c r="S30" s="495"/>
      <c r="T30" s="495"/>
      <c r="U30" s="495"/>
      <c r="V30" s="495"/>
      <c r="W30" s="495"/>
      <c r="X30" s="495"/>
      <c r="Y30" s="495"/>
      <c r="Z30" s="495"/>
      <c r="AA30" s="495"/>
      <c r="AB30" s="496"/>
      <c r="AC30" s="72"/>
      <c r="AD30" s="72"/>
      <c r="AE30" s="72"/>
      <c r="AF30" s="72"/>
      <c r="AG30" s="72"/>
      <c r="AH30" s="72"/>
      <c r="AI30" s="72"/>
      <c r="AJ30" s="72"/>
      <c r="AK30" s="72"/>
      <c r="AL30" s="72"/>
      <c r="AM30" s="72"/>
      <c r="AN30" s="72"/>
      <c r="AO30" s="72"/>
      <c r="AP30" s="72"/>
      <c r="AQ30" s="72"/>
      <c r="AR30" s="72"/>
      <c r="AS30" s="72"/>
      <c r="AT30" s="72"/>
      <c r="AU30" s="72"/>
      <c r="AV30" s="72"/>
      <c r="AW30" s="72"/>
      <c r="AX30" s="72"/>
    </row>
    <row r="31" spans="1:50" s="49" customFormat="1" ht="21" customHeight="1">
      <c r="A31" s="489" t="s">
        <v>8</v>
      </c>
      <c r="B31" s="490"/>
      <c r="C31" s="490"/>
      <c r="D31" s="491"/>
      <c r="E31" s="530"/>
      <c r="F31" s="530"/>
      <c r="G31" s="530"/>
      <c r="H31" s="530"/>
      <c r="I31" s="530"/>
      <c r="J31" s="530"/>
      <c r="K31" s="530"/>
      <c r="L31" s="530"/>
      <c r="M31" s="530"/>
      <c r="N31" s="530"/>
      <c r="O31" s="530"/>
      <c r="P31" s="530"/>
      <c r="Q31" s="530"/>
      <c r="R31" s="530"/>
      <c r="S31" s="530"/>
      <c r="T31" s="530"/>
      <c r="U31" s="530"/>
      <c r="V31" s="530"/>
      <c r="W31" s="530"/>
      <c r="X31" s="530"/>
      <c r="Y31" s="530"/>
      <c r="Z31" s="530"/>
      <c r="AA31" s="530"/>
      <c r="AB31" s="531"/>
      <c r="AC31" s="72"/>
      <c r="AD31" s="72"/>
      <c r="AE31" s="72"/>
      <c r="AF31" s="72"/>
      <c r="AG31" s="72"/>
      <c r="AH31" s="72"/>
      <c r="AI31" s="72"/>
      <c r="AJ31" s="72"/>
      <c r="AK31" s="72"/>
      <c r="AL31" s="72"/>
      <c r="AM31" s="72"/>
      <c r="AN31" s="72"/>
      <c r="AO31" s="72"/>
      <c r="AP31" s="72"/>
      <c r="AQ31" s="72"/>
      <c r="AR31" s="72"/>
      <c r="AS31" s="72"/>
      <c r="AT31" s="72"/>
      <c r="AU31" s="72"/>
      <c r="AV31" s="72"/>
      <c r="AW31" s="72"/>
      <c r="AX31" s="72"/>
    </row>
    <row r="32" spans="1:50" s="49" customFormat="1" ht="21" customHeight="1">
      <c r="A32" s="494"/>
      <c r="B32" s="495"/>
      <c r="C32" s="495"/>
      <c r="D32" s="496"/>
      <c r="E32" s="532"/>
      <c r="F32" s="532"/>
      <c r="G32" s="533"/>
      <c r="H32" s="533"/>
      <c r="I32" s="533"/>
      <c r="J32" s="533"/>
      <c r="K32" s="533"/>
      <c r="L32" s="533"/>
      <c r="M32" s="533"/>
      <c r="N32" s="533"/>
      <c r="O32" s="533"/>
      <c r="P32" s="533"/>
      <c r="Q32" s="533"/>
      <c r="R32" s="533"/>
      <c r="S32" s="533"/>
      <c r="T32" s="533"/>
      <c r="U32" s="533"/>
      <c r="V32" s="533"/>
      <c r="W32" s="533"/>
      <c r="X32" s="533"/>
      <c r="Y32" s="533"/>
      <c r="Z32" s="533"/>
      <c r="AA32" s="533"/>
      <c r="AB32" s="534"/>
      <c r="AC32" s="72"/>
      <c r="AD32" s="72"/>
      <c r="AE32" s="72"/>
      <c r="AF32" s="72"/>
      <c r="AG32" s="72"/>
      <c r="AH32" s="72"/>
      <c r="AI32" s="72"/>
      <c r="AJ32" s="72"/>
      <c r="AK32" s="72"/>
      <c r="AL32" s="72"/>
      <c r="AM32" s="72"/>
      <c r="AN32" s="72"/>
      <c r="AO32" s="72"/>
      <c r="AP32" s="72"/>
      <c r="AQ32" s="72"/>
      <c r="AR32" s="72"/>
      <c r="AS32" s="72"/>
      <c r="AT32" s="72"/>
      <c r="AU32" s="72"/>
      <c r="AV32" s="72"/>
      <c r="AW32" s="72"/>
      <c r="AX32" s="72"/>
    </row>
    <row r="33" spans="1:151" s="49" customFormat="1" ht="21" customHeight="1">
      <c r="A33" s="489" t="s">
        <v>7</v>
      </c>
      <c r="B33" s="490"/>
      <c r="C33" s="490"/>
      <c r="D33" s="491"/>
      <c r="E33" s="536" t="s">
        <v>26</v>
      </c>
      <c r="F33" s="537"/>
      <c r="G33" s="538"/>
      <c r="H33" s="539"/>
      <c r="I33" s="539"/>
      <c r="J33" s="539"/>
      <c r="K33" s="539"/>
      <c r="L33" s="539"/>
      <c r="M33" s="539"/>
      <c r="N33" s="539"/>
      <c r="O33" s="539"/>
      <c r="P33" s="539"/>
      <c r="Q33" s="539"/>
      <c r="R33" s="539"/>
      <c r="S33" s="539"/>
      <c r="T33" s="539"/>
      <c r="U33" s="539"/>
      <c r="V33" s="539"/>
      <c r="W33" s="539"/>
      <c r="X33" s="539"/>
      <c r="Y33" s="539"/>
      <c r="Z33" s="539"/>
      <c r="AA33" s="539"/>
      <c r="AB33" s="540"/>
      <c r="AC33" s="72"/>
      <c r="AD33" s="72"/>
      <c r="AE33" s="72"/>
      <c r="AF33" s="72"/>
      <c r="AG33" s="72"/>
      <c r="AH33" s="72"/>
      <c r="AI33" s="72"/>
      <c r="AJ33" s="72"/>
      <c r="AK33" s="72"/>
      <c r="AL33" s="72"/>
      <c r="AM33" s="72"/>
      <c r="AN33" s="72"/>
      <c r="AO33" s="72"/>
      <c r="AP33" s="72"/>
      <c r="AQ33" s="72"/>
      <c r="AR33" s="72"/>
      <c r="AS33" s="72"/>
      <c r="AT33" s="72"/>
      <c r="AU33" s="72"/>
      <c r="AV33" s="72"/>
      <c r="AW33" s="72"/>
      <c r="AX33" s="72"/>
    </row>
    <row r="34" spans="1:151" s="51" customFormat="1" ht="21" customHeight="1">
      <c r="A34" s="492"/>
      <c r="B34" s="493"/>
      <c r="C34" s="493"/>
      <c r="D34" s="535"/>
      <c r="E34" s="536" t="s">
        <v>25</v>
      </c>
      <c r="F34" s="537"/>
      <c r="G34" s="217" t="s">
        <v>79</v>
      </c>
      <c r="H34" s="541"/>
      <c r="I34" s="541"/>
      <c r="J34" s="217" t="s">
        <v>78</v>
      </c>
      <c r="K34" s="541"/>
      <c r="L34" s="541"/>
      <c r="M34" s="542"/>
      <c r="N34" s="552"/>
      <c r="O34" s="553"/>
      <c r="P34" s="553"/>
      <c r="Q34" s="553"/>
      <c r="R34" s="553"/>
      <c r="S34" s="553"/>
      <c r="T34" s="553"/>
      <c r="U34" s="553"/>
      <c r="V34" s="553"/>
      <c r="W34" s="553"/>
      <c r="X34" s="553"/>
      <c r="Y34" s="553"/>
      <c r="Z34" s="553"/>
      <c r="AA34" s="553"/>
      <c r="AB34" s="554"/>
      <c r="AC34" s="74"/>
      <c r="AD34" s="74"/>
      <c r="AE34" s="74"/>
      <c r="AF34" s="74"/>
      <c r="AG34" s="74"/>
      <c r="AH34" s="74"/>
      <c r="AI34" s="74"/>
      <c r="AJ34" s="74"/>
      <c r="AK34" s="74"/>
      <c r="AL34" s="74"/>
      <c r="AM34" s="74"/>
      <c r="AN34" s="74"/>
      <c r="AO34" s="74"/>
      <c r="AP34" s="74"/>
      <c r="AQ34" s="74"/>
      <c r="AR34" s="74"/>
      <c r="AS34" s="74"/>
      <c r="AT34" s="74"/>
      <c r="AU34" s="74"/>
      <c r="AV34" s="74"/>
      <c r="AW34" s="74"/>
      <c r="AX34" s="74"/>
    </row>
    <row r="35" spans="1:151" s="51" customFormat="1" ht="21" customHeight="1">
      <c r="A35" s="492"/>
      <c r="B35" s="493"/>
      <c r="C35" s="493"/>
      <c r="D35" s="535"/>
      <c r="E35" s="489" t="s">
        <v>28</v>
      </c>
      <c r="F35" s="555"/>
      <c r="G35" s="557" t="s">
        <v>60</v>
      </c>
      <c r="H35" s="558"/>
      <c r="I35" s="559"/>
      <c r="J35" s="559"/>
      <c r="K35" s="559"/>
      <c r="L35" s="559"/>
      <c r="M35" s="559"/>
      <c r="N35" s="559"/>
      <c r="O35" s="560"/>
      <c r="P35" s="489" t="s">
        <v>27</v>
      </c>
      <c r="Q35" s="555"/>
      <c r="R35" s="561"/>
      <c r="S35" s="490"/>
      <c r="T35" s="490"/>
      <c r="U35" s="490"/>
      <c r="V35" s="490"/>
      <c r="W35" s="490"/>
      <c r="X35" s="490"/>
      <c r="Y35" s="490"/>
      <c r="Z35" s="490"/>
      <c r="AA35" s="490"/>
      <c r="AB35" s="491"/>
      <c r="AC35" s="74"/>
      <c r="AD35" s="74"/>
      <c r="AE35" s="74"/>
      <c r="AF35" s="74"/>
      <c r="AG35" s="74"/>
      <c r="AH35" s="74"/>
      <c r="AI35" s="74"/>
      <c r="AJ35" s="74"/>
      <c r="AK35" s="74"/>
      <c r="AL35" s="74"/>
      <c r="AM35" s="74"/>
      <c r="AN35" s="74"/>
      <c r="AO35" s="74"/>
      <c r="AP35" s="74"/>
      <c r="AQ35" s="74"/>
      <c r="AR35" s="74"/>
      <c r="AS35" s="74"/>
      <c r="AT35" s="74"/>
      <c r="AU35" s="74"/>
      <c r="AV35" s="74"/>
      <c r="AW35" s="74"/>
      <c r="AX35" s="74"/>
    </row>
    <row r="36" spans="1:151" s="51" customFormat="1" ht="21" customHeight="1">
      <c r="A36" s="492"/>
      <c r="B36" s="493"/>
      <c r="C36" s="493"/>
      <c r="D36" s="535"/>
      <c r="E36" s="494"/>
      <c r="F36" s="556"/>
      <c r="G36" s="562"/>
      <c r="H36" s="563"/>
      <c r="I36" s="563"/>
      <c r="J36" s="563"/>
      <c r="K36" s="563"/>
      <c r="L36" s="563"/>
      <c r="M36" s="563"/>
      <c r="N36" s="563"/>
      <c r="O36" s="564"/>
      <c r="P36" s="494"/>
      <c r="Q36" s="556"/>
      <c r="R36" s="520"/>
      <c r="S36" s="495"/>
      <c r="T36" s="495"/>
      <c r="U36" s="495"/>
      <c r="V36" s="495"/>
      <c r="W36" s="495"/>
      <c r="X36" s="495"/>
      <c r="Y36" s="495"/>
      <c r="Z36" s="495"/>
      <c r="AA36" s="495"/>
      <c r="AB36" s="496"/>
      <c r="AC36" s="74"/>
      <c r="AD36" s="74"/>
      <c r="AE36" s="74"/>
      <c r="AF36" s="74"/>
      <c r="AG36" s="74"/>
      <c r="AH36" s="74"/>
      <c r="AI36" s="74"/>
      <c r="AJ36" s="74"/>
      <c r="AK36" s="74"/>
      <c r="AL36" s="74"/>
      <c r="AM36" s="74"/>
      <c r="AN36" s="74"/>
      <c r="AO36" s="74"/>
      <c r="AP36" s="74"/>
      <c r="AQ36" s="74"/>
      <c r="AR36" s="74"/>
      <c r="AS36" s="74"/>
      <c r="AT36" s="74"/>
      <c r="AU36" s="74"/>
      <c r="AV36" s="74"/>
      <c r="AW36" s="74"/>
      <c r="AX36" s="74"/>
    </row>
    <row r="37" spans="1:151" s="51" customFormat="1" ht="21" customHeight="1">
      <c r="A37" s="494"/>
      <c r="B37" s="495"/>
      <c r="C37" s="495"/>
      <c r="D37" s="496"/>
      <c r="E37" s="536" t="s">
        <v>29</v>
      </c>
      <c r="F37" s="537"/>
      <c r="G37" s="543"/>
      <c r="H37" s="543"/>
      <c r="I37" s="543"/>
      <c r="J37" s="543"/>
      <c r="K37" s="543"/>
      <c r="L37" s="543"/>
      <c r="M37" s="543"/>
      <c r="N37" s="543"/>
      <c r="O37" s="544"/>
      <c r="P37" s="536" t="s">
        <v>30</v>
      </c>
      <c r="Q37" s="537"/>
      <c r="R37" s="545"/>
      <c r="S37" s="546"/>
      <c r="T37" s="546"/>
      <c r="U37" s="546"/>
      <c r="V37" s="546"/>
      <c r="W37" s="546"/>
      <c r="X37" s="546"/>
      <c r="Y37" s="546"/>
      <c r="Z37" s="546"/>
      <c r="AA37" s="546"/>
      <c r="AB37" s="547"/>
      <c r="AC37" s="74"/>
      <c r="AD37" s="74"/>
      <c r="AE37" s="74"/>
      <c r="AF37" s="74"/>
      <c r="AG37" s="74"/>
      <c r="AH37" s="74"/>
      <c r="AI37" s="74"/>
      <c r="AJ37" s="74"/>
      <c r="AK37" s="74"/>
      <c r="AL37" s="74"/>
      <c r="AM37" s="74"/>
      <c r="AN37" s="74"/>
      <c r="AO37" s="74"/>
      <c r="AP37" s="74"/>
      <c r="AQ37" s="74"/>
      <c r="AR37" s="74"/>
      <c r="AS37" s="74"/>
      <c r="AT37" s="74"/>
      <c r="AU37" s="74"/>
      <c r="AV37" s="74"/>
      <c r="AW37" s="74"/>
      <c r="AX37" s="74"/>
    </row>
    <row r="38" spans="1:151" s="49" customFormat="1" ht="21" customHeight="1">
      <c r="A38" s="489" t="s">
        <v>75</v>
      </c>
      <c r="B38" s="490"/>
      <c r="C38" s="490"/>
      <c r="D38" s="491"/>
      <c r="E38" s="508" t="s">
        <v>75</v>
      </c>
      <c r="F38" s="509"/>
      <c r="G38" s="509"/>
      <c r="H38" s="509"/>
      <c r="I38" s="510"/>
      <c r="J38" s="96" t="s">
        <v>116</v>
      </c>
      <c r="K38" s="511" t="s">
        <v>6</v>
      </c>
      <c r="L38" s="512"/>
      <c r="M38" s="96" t="s">
        <v>116</v>
      </c>
      <c r="N38" s="513" t="s">
        <v>1</v>
      </c>
      <c r="O38" s="514"/>
      <c r="P38" s="134" t="s">
        <v>107</v>
      </c>
      <c r="Q38" s="515" t="s">
        <v>125</v>
      </c>
      <c r="R38" s="515"/>
      <c r="S38" s="515"/>
      <c r="T38" s="515"/>
      <c r="U38" s="515"/>
      <c r="V38" s="515"/>
      <c r="W38" s="515"/>
      <c r="X38" s="515"/>
      <c r="Y38" s="515"/>
      <c r="Z38" s="515"/>
      <c r="AA38" s="515"/>
      <c r="AB38" s="516"/>
      <c r="AC38" s="72"/>
      <c r="AD38" s="72"/>
      <c r="AE38" s="72"/>
      <c r="AF38" s="72"/>
      <c r="AG38" s="72"/>
      <c r="AH38" s="72"/>
      <c r="AI38" s="72"/>
      <c r="AJ38" s="72"/>
      <c r="AK38" s="72"/>
      <c r="AL38" s="72"/>
      <c r="AM38" s="72"/>
      <c r="AN38" s="72"/>
      <c r="AO38" s="72"/>
      <c r="AP38" s="72"/>
      <c r="AQ38" s="72"/>
      <c r="AR38" s="72"/>
      <c r="AS38" s="72"/>
      <c r="AT38" s="72"/>
      <c r="AU38" s="72"/>
      <c r="AV38" s="72"/>
      <c r="AW38" s="72"/>
      <c r="AX38" s="72"/>
    </row>
    <row r="39" spans="1:151" s="49" customFormat="1" ht="21" customHeight="1">
      <c r="A39" s="492"/>
      <c r="B39" s="493"/>
      <c r="C39" s="493"/>
      <c r="D39" s="493"/>
      <c r="E39" s="503" t="s">
        <v>90</v>
      </c>
      <c r="F39" s="504"/>
      <c r="G39" s="504"/>
      <c r="H39" s="504"/>
      <c r="I39" s="505"/>
      <c r="J39" s="126" t="s">
        <v>116</v>
      </c>
      <c r="K39" s="497" t="s">
        <v>3</v>
      </c>
      <c r="L39" s="498"/>
      <c r="M39" s="126" t="s">
        <v>116</v>
      </c>
      <c r="N39" s="497" t="s">
        <v>4</v>
      </c>
      <c r="O39" s="499"/>
      <c r="P39" s="500" t="s">
        <v>117</v>
      </c>
      <c r="Q39" s="501"/>
      <c r="R39" s="135" t="s">
        <v>112</v>
      </c>
      <c r="S39" s="502"/>
      <c r="T39" s="502"/>
      <c r="U39" s="502"/>
      <c r="V39" s="502"/>
      <c r="W39" s="502"/>
      <c r="X39" s="502"/>
      <c r="Y39" s="502"/>
      <c r="Z39" s="502"/>
      <c r="AA39" s="502"/>
      <c r="AB39" s="136" t="s">
        <v>114</v>
      </c>
      <c r="AC39" s="72"/>
      <c r="AD39" s="72"/>
      <c r="AE39" s="72"/>
      <c r="AF39" s="72"/>
      <c r="AG39" s="72"/>
      <c r="AH39" s="72"/>
      <c r="AI39" s="72"/>
      <c r="AJ39" s="72"/>
      <c r="AK39" s="72"/>
      <c r="AL39" s="72"/>
      <c r="AM39" s="72"/>
      <c r="AN39" s="72"/>
      <c r="AO39" s="72"/>
      <c r="AP39" s="72"/>
      <c r="AQ39" s="72"/>
      <c r="AR39" s="72"/>
      <c r="AS39" s="72"/>
      <c r="AT39" s="72"/>
      <c r="AU39" s="72"/>
      <c r="AV39" s="72"/>
      <c r="AW39" s="72"/>
      <c r="AX39" s="72"/>
    </row>
    <row r="40" spans="1:151" s="49" customFormat="1" ht="21" customHeight="1">
      <c r="A40" s="492"/>
      <c r="B40" s="493"/>
      <c r="C40" s="493"/>
      <c r="D40" s="493"/>
      <c r="E40" s="503" t="s">
        <v>5</v>
      </c>
      <c r="F40" s="504"/>
      <c r="G40" s="504"/>
      <c r="H40" s="504"/>
      <c r="I40" s="505"/>
      <c r="J40" s="126" t="s">
        <v>116</v>
      </c>
      <c r="K40" s="497" t="s">
        <v>3</v>
      </c>
      <c r="L40" s="498"/>
      <c r="M40" s="126" t="s">
        <v>116</v>
      </c>
      <c r="N40" s="497" t="s">
        <v>4</v>
      </c>
      <c r="O40" s="499"/>
      <c r="P40" s="137" t="s">
        <v>107</v>
      </c>
      <c r="Q40" s="506" t="s">
        <v>109</v>
      </c>
      <c r="R40" s="506"/>
      <c r="S40" s="506"/>
      <c r="T40" s="506"/>
      <c r="U40" s="506"/>
      <c r="V40" s="506"/>
      <c r="W40" s="506"/>
      <c r="X40" s="506"/>
      <c r="Y40" s="506"/>
      <c r="Z40" s="506"/>
      <c r="AA40" s="506"/>
      <c r="AB40" s="507"/>
      <c r="AC40" s="72"/>
      <c r="AD40" s="72"/>
      <c r="AE40" s="72"/>
      <c r="AF40" s="72"/>
      <c r="AG40" s="72"/>
      <c r="AH40" s="72"/>
      <c r="AI40" s="72"/>
      <c r="AJ40" s="72"/>
      <c r="AK40" s="72"/>
      <c r="AL40" s="72"/>
      <c r="AM40" s="72"/>
      <c r="AN40" s="72"/>
      <c r="AO40" s="72"/>
      <c r="AP40" s="72"/>
      <c r="AQ40" s="72"/>
      <c r="AR40" s="72"/>
      <c r="AS40" s="72"/>
      <c r="AT40" s="72"/>
      <c r="AU40" s="72"/>
      <c r="AV40" s="72"/>
      <c r="AW40" s="72"/>
      <c r="AX40" s="72"/>
    </row>
    <row r="41" spans="1:151" s="49" customFormat="1" ht="21" customHeight="1">
      <c r="A41" s="494"/>
      <c r="B41" s="495"/>
      <c r="C41" s="495"/>
      <c r="D41" s="496"/>
      <c r="E41" s="517" t="s">
        <v>2</v>
      </c>
      <c r="F41" s="518"/>
      <c r="G41" s="518"/>
      <c r="H41" s="518"/>
      <c r="I41" s="519"/>
      <c r="J41" s="131" t="s">
        <v>116</v>
      </c>
      <c r="K41" s="520" t="s">
        <v>91</v>
      </c>
      <c r="L41" s="495"/>
      <c r="M41" s="131" t="s">
        <v>116</v>
      </c>
      <c r="N41" s="521" t="s">
        <v>92</v>
      </c>
      <c r="O41" s="496"/>
      <c r="P41" s="138" t="s">
        <v>107</v>
      </c>
      <c r="Q41" s="522" t="s">
        <v>110</v>
      </c>
      <c r="R41" s="522"/>
      <c r="S41" s="522"/>
      <c r="T41" s="522"/>
      <c r="U41" s="522"/>
      <c r="V41" s="522"/>
      <c r="W41" s="522"/>
      <c r="X41" s="522"/>
      <c r="Y41" s="522"/>
      <c r="Z41" s="522"/>
      <c r="AA41" s="522"/>
      <c r="AB41" s="523"/>
      <c r="AC41" s="72"/>
      <c r="AD41" s="72"/>
      <c r="AE41" s="72"/>
      <c r="AF41" s="72"/>
      <c r="AG41" s="72"/>
      <c r="AH41" s="72"/>
      <c r="AI41" s="72"/>
      <c r="AJ41" s="72"/>
      <c r="AK41" s="72"/>
      <c r="AL41" s="72"/>
      <c r="AM41" s="72"/>
      <c r="AN41" s="72"/>
      <c r="AO41" s="72"/>
      <c r="AP41" s="72"/>
      <c r="AQ41" s="72"/>
      <c r="AR41" s="72"/>
      <c r="AS41" s="72"/>
      <c r="AT41" s="72"/>
      <c r="AU41" s="72"/>
      <c r="AV41" s="72"/>
      <c r="AW41" s="72"/>
      <c r="AX41" s="72"/>
    </row>
    <row r="42" spans="1:151" s="49" customFormat="1" ht="21" customHeight="1">
      <c r="A42" s="475" t="s">
        <v>76</v>
      </c>
      <c r="B42" s="475"/>
      <c r="C42" s="475"/>
      <c r="D42" s="475"/>
      <c r="E42" s="476" t="s">
        <v>183</v>
      </c>
      <c r="F42" s="477"/>
      <c r="G42" s="477"/>
      <c r="H42" s="477"/>
      <c r="I42" s="152" t="s">
        <v>132</v>
      </c>
      <c r="J42" s="478"/>
      <c r="K42" s="479"/>
      <c r="L42" s="479"/>
      <c r="M42" s="479"/>
      <c r="N42" s="480" t="s">
        <v>133</v>
      </c>
      <c r="O42" s="480"/>
      <c r="P42" s="480"/>
      <c r="Q42" s="480"/>
      <c r="R42" s="480"/>
      <c r="S42" s="480"/>
      <c r="T42" s="480"/>
      <c r="U42" s="480"/>
      <c r="V42" s="480"/>
      <c r="W42" s="480"/>
      <c r="X42" s="480"/>
      <c r="Y42" s="480"/>
      <c r="Z42" s="480"/>
      <c r="AA42" s="480"/>
      <c r="AB42" s="481"/>
      <c r="AC42" s="72"/>
      <c r="AD42" s="72"/>
      <c r="AE42" s="72"/>
      <c r="AF42" s="72"/>
      <c r="AG42" s="72"/>
      <c r="AH42" s="72"/>
      <c r="AI42" s="72"/>
      <c r="AJ42" s="72"/>
      <c r="AK42" s="72"/>
      <c r="AL42" s="72"/>
      <c r="AM42" s="72"/>
      <c r="AN42" s="72"/>
      <c r="AO42" s="72"/>
      <c r="AP42" s="72"/>
      <c r="AQ42" s="72"/>
      <c r="AR42" s="72"/>
      <c r="AS42" s="72"/>
      <c r="AT42" s="72"/>
      <c r="AU42" s="72"/>
      <c r="AV42" s="72"/>
      <c r="AW42" s="72"/>
      <c r="AX42" s="72"/>
    </row>
    <row r="43" spans="1:151" s="49" customFormat="1" ht="21" customHeight="1">
      <c r="A43" s="475"/>
      <c r="B43" s="475"/>
      <c r="C43" s="475"/>
      <c r="D43" s="475"/>
      <c r="E43" s="482" t="s">
        <v>77</v>
      </c>
      <c r="F43" s="483"/>
      <c r="G43" s="484"/>
      <c r="H43" s="465" t="s">
        <v>129</v>
      </c>
      <c r="I43" s="466"/>
      <c r="J43" s="488"/>
      <c r="K43" s="488"/>
      <c r="L43" s="488"/>
      <c r="M43" s="488"/>
      <c r="N43" s="467"/>
      <c r="O43" s="465" t="s">
        <v>130</v>
      </c>
      <c r="P43" s="466"/>
      <c r="Q43" s="466"/>
      <c r="R43" s="466"/>
      <c r="S43" s="466"/>
      <c r="T43" s="466"/>
      <c r="U43" s="467"/>
      <c r="V43" s="466" t="s">
        <v>131</v>
      </c>
      <c r="W43" s="466"/>
      <c r="X43" s="466"/>
      <c r="Y43" s="466"/>
      <c r="Z43" s="466"/>
      <c r="AA43" s="466"/>
      <c r="AB43" s="468"/>
      <c r="AC43" s="72"/>
      <c r="AD43" s="72"/>
      <c r="AE43" s="72"/>
      <c r="AF43" s="72"/>
      <c r="AG43" s="72"/>
      <c r="AH43" s="72"/>
      <c r="AI43" s="72"/>
      <c r="AJ43" s="72"/>
      <c r="AK43" s="72"/>
      <c r="AL43" s="72"/>
      <c r="AM43" s="72"/>
      <c r="AN43" s="72"/>
      <c r="AO43" s="72"/>
      <c r="AP43" s="72"/>
      <c r="AQ43" s="72"/>
      <c r="AR43" s="72"/>
      <c r="AS43" s="72"/>
      <c r="AT43" s="72"/>
      <c r="AU43" s="72"/>
      <c r="AV43" s="72"/>
      <c r="AW43" s="72"/>
      <c r="AX43" s="72"/>
    </row>
    <row r="44" spans="1:151" s="49" customFormat="1" ht="76.8" customHeight="1">
      <c r="A44" s="475"/>
      <c r="B44" s="475"/>
      <c r="C44" s="475"/>
      <c r="D44" s="475"/>
      <c r="E44" s="485"/>
      <c r="F44" s="486"/>
      <c r="G44" s="487"/>
      <c r="H44" s="469"/>
      <c r="I44" s="470"/>
      <c r="J44" s="470"/>
      <c r="K44" s="470"/>
      <c r="L44" s="470"/>
      <c r="M44" s="470"/>
      <c r="N44" s="471"/>
      <c r="O44" s="469"/>
      <c r="P44" s="470"/>
      <c r="Q44" s="470"/>
      <c r="R44" s="470"/>
      <c r="S44" s="470"/>
      <c r="T44" s="470"/>
      <c r="U44" s="471"/>
      <c r="V44" s="469"/>
      <c r="W44" s="470"/>
      <c r="X44" s="470"/>
      <c r="Y44" s="470"/>
      <c r="Z44" s="470"/>
      <c r="AA44" s="470"/>
      <c r="AB44" s="472"/>
      <c r="AC44" s="72"/>
      <c r="AD44" s="72"/>
      <c r="AE44" s="72"/>
      <c r="AF44" s="72"/>
      <c r="AG44" s="72"/>
      <c r="AH44" s="72"/>
      <c r="AI44" s="72"/>
      <c r="AJ44" s="72"/>
      <c r="AK44" s="72"/>
      <c r="AL44" s="72"/>
      <c r="AM44" s="72"/>
      <c r="AN44" s="72"/>
      <c r="AO44" s="72"/>
      <c r="AP44" s="72"/>
      <c r="AQ44" s="72"/>
      <c r="AR44" s="72"/>
      <c r="AS44" s="72"/>
      <c r="AT44" s="72"/>
      <c r="AU44" s="72"/>
      <c r="AV44" s="72"/>
      <c r="AW44" s="72"/>
      <c r="AX44" s="72"/>
    </row>
    <row r="45" spans="1:151" s="49" customFormat="1" ht="21" customHeight="1">
      <c r="A45" s="473" t="s">
        <v>124</v>
      </c>
      <c r="B45" s="473"/>
      <c r="C45" s="473"/>
      <c r="D45" s="473"/>
      <c r="E45" s="474" t="s">
        <v>123</v>
      </c>
      <c r="F45" s="474"/>
      <c r="G45" s="474"/>
      <c r="H45" s="474"/>
      <c r="I45" s="474"/>
      <c r="J45" s="474"/>
      <c r="K45" s="474"/>
      <c r="L45" s="474"/>
      <c r="M45" s="474"/>
      <c r="N45" s="474"/>
      <c r="O45" s="474"/>
      <c r="P45" s="474"/>
      <c r="Q45" s="474"/>
      <c r="R45" s="474"/>
      <c r="S45" s="474"/>
      <c r="T45" s="474"/>
      <c r="U45" s="474"/>
      <c r="V45" s="474"/>
      <c r="W45" s="474"/>
      <c r="X45" s="474"/>
      <c r="Y45" s="474"/>
      <c r="Z45" s="474"/>
      <c r="AA45" s="474"/>
      <c r="AB45" s="474"/>
      <c r="AC45" s="72"/>
      <c r="AD45" s="72"/>
      <c r="AE45" s="72"/>
      <c r="AF45" s="72"/>
      <c r="AG45" s="72"/>
      <c r="AH45" s="72"/>
      <c r="AI45" s="72"/>
      <c r="AJ45" s="72"/>
      <c r="AK45" s="72"/>
      <c r="AL45" s="72"/>
      <c r="AM45" s="72"/>
      <c r="AN45" s="72"/>
      <c r="AO45" s="72"/>
      <c r="AP45" s="72"/>
      <c r="AQ45" s="72"/>
      <c r="AR45" s="72"/>
      <c r="AS45" s="72"/>
      <c r="AT45" s="72"/>
      <c r="AU45" s="72"/>
      <c r="AV45" s="72"/>
      <c r="AW45" s="72"/>
      <c r="AX45" s="72"/>
    </row>
    <row r="46" spans="1:151" s="49" customFormat="1" ht="21" customHeight="1">
      <c r="A46" s="459"/>
      <c r="B46" s="459"/>
      <c r="C46" s="459"/>
      <c r="D46" s="459"/>
      <c r="E46" s="460" t="s">
        <v>0</v>
      </c>
      <c r="F46" s="460"/>
      <c r="G46" s="460"/>
      <c r="H46" s="460"/>
      <c r="I46" s="460"/>
      <c r="J46" s="460"/>
      <c r="K46" s="460"/>
      <c r="L46" s="460"/>
      <c r="M46" s="460"/>
      <c r="N46" s="460"/>
      <c r="O46" s="460"/>
      <c r="P46" s="460"/>
      <c r="Q46" s="460"/>
      <c r="R46" s="460"/>
      <c r="S46" s="460"/>
      <c r="T46" s="460"/>
      <c r="U46" s="460"/>
      <c r="V46" s="460"/>
      <c r="W46" s="460"/>
      <c r="X46" s="460"/>
      <c r="Y46" s="460"/>
      <c r="Z46" s="460"/>
      <c r="AA46" s="460"/>
      <c r="AB46" s="460"/>
      <c r="AC46" s="74"/>
      <c r="AD46" s="72"/>
      <c r="AE46" s="72"/>
      <c r="AF46" s="72"/>
      <c r="AG46" s="72"/>
      <c r="AH46" s="72"/>
      <c r="AI46" s="72"/>
      <c r="AJ46" s="72"/>
      <c r="AK46" s="72"/>
      <c r="AL46" s="72"/>
      <c r="AM46" s="72"/>
      <c r="AN46" s="72"/>
      <c r="AO46" s="72"/>
      <c r="AP46" s="72"/>
      <c r="AQ46" s="72"/>
      <c r="AR46" s="72"/>
      <c r="AS46" s="72"/>
      <c r="AT46" s="72"/>
      <c r="AU46" s="72"/>
      <c r="AV46" s="72"/>
      <c r="AW46" s="72"/>
      <c r="AX46" s="72"/>
    </row>
    <row r="47" spans="1:151" s="7" customFormat="1" ht="19.2">
      <c r="A47" s="461" t="str">
        <f>IF(OR(J42=AS48,J42=AS49,J42=AS50,J42=AS51),"別添１","")</f>
        <v/>
      </c>
      <c r="B47" s="461"/>
      <c r="C47" s="461"/>
      <c r="D47" s="461"/>
      <c r="E47" s="37"/>
      <c r="F47" s="37"/>
      <c r="G47" s="37"/>
      <c r="H47" s="37"/>
      <c r="I47" s="37"/>
      <c r="J47" s="37"/>
      <c r="K47" s="37"/>
      <c r="L47" s="37"/>
      <c r="M47" s="37"/>
      <c r="N47" s="37"/>
      <c r="O47" s="37"/>
      <c r="P47" s="37"/>
      <c r="Q47" s="37"/>
      <c r="R47" s="37"/>
      <c r="S47" s="37"/>
      <c r="T47" s="37"/>
      <c r="U47" s="37"/>
      <c r="V47" s="37"/>
      <c r="W47" s="37"/>
      <c r="X47" s="37"/>
      <c r="Y47" s="37"/>
      <c r="Z47" s="37"/>
      <c r="AA47" s="37"/>
      <c r="AB47" s="37"/>
      <c r="AC47" s="47"/>
      <c r="AD47" s="77"/>
      <c r="AE47" s="75"/>
      <c r="AF47" s="75"/>
      <c r="AG47" s="75"/>
      <c r="AH47" s="75"/>
      <c r="AI47" s="75"/>
      <c r="AJ47" s="75"/>
      <c r="AK47" s="75"/>
      <c r="AL47" s="75"/>
      <c r="AM47" s="75"/>
      <c r="AN47" s="75"/>
      <c r="AO47" s="75"/>
      <c r="AP47" s="75"/>
      <c r="AQ47" s="75"/>
      <c r="AR47" s="75"/>
      <c r="AS47" s="1" t="s">
        <v>273</v>
      </c>
      <c r="AT47" s="75"/>
      <c r="AU47" s="75"/>
      <c r="AV47" s="75"/>
      <c r="AW47" s="75"/>
      <c r="AX47" s="70"/>
      <c r="AY47" s="70"/>
      <c r="AZ47" s="70"/>
      <c r="BA47" s="75"/>
      <c r="BB47" s="75"/>
      <c r="BC47" s="75"/>
      <c r="BD47" s="75"/>
      <c r="BE47" s="75"/>
      <c r="BF47" s="75"/>
      <c r="BG47" s="75"/>
      <c r="BH47" s="75"/>
      <c r="BI47" s="75"/>
      <c r="BJ47" s="75"/>
      <c r="BK47" s="75"/>
      <c r="BL47" s="75"/>
      <c r="BM47" s="75"/>
      <c r="BN47" s="75"/>
      <c r="BO47" s="75"/>
      <c r="BP47" s="75"/>
      <c r="BQ47" s="75"/>
      <c r="BR47" s="75"/>
      <c r="BS47" s="75"/>
      <c r="BT47" s="75"/>
      <c r="BU47" s="75"/>
      <c r="BV47" s="75"/>
      <c r="BW47" s="75"/>
      <c r="BX47" s="75"/>
      <c r="BY47" s="75"/>
      <c r="BZ47" s="75"/>
      <c r="CA47" s="75"/>
      <c r="CB47" s="75"/>
      <c r="CC47" s="75"/>
      <c r="CD47" s="75"/>
      <c r="CE47" s="75"/>
      <c r="CF47" s="75"/>
      <c r="CG47" s="75"/>
      <c r="CH47" s="75"/>
      <c r="CI47" s="75"/>
      <c r="CJ47" s="75"/>
      <c r="CK47" s="75"/>
      <c r="CL47" s="75"/>
      <c r="CM47" s="75"/>
      <c r="CN47" s="75"/>
      <c r="CO47" s="75"/>
      <c r="CP47" s="75"/>
      <c r="CQ47" s="75"/>
      <c r="CR47" s="75"/>
      <c r="CS47" s="75"/>
      <c r="CT47" s="75"/>
      <c r="CU47" s="75"/>
      <c r="CV47" s="75"/>
      <c r="CW47" s="75"/>
      <c r="CX47" s="75"/>
      <c r="CY47" s="75"/>
      <c r="CZ47" s="75"/>
      <c r="DA47" s="75"/>
      <c r="DB47" s="75"/>
      <c r="DC47" s="75"/>
      <c r="DD47" s="75"/>
      <c r="DE47" s="75"/>
      <c r="DF47" s="75"/>
      <c r="DG47" s="75"/>
      <c r="DH47" s="75"/>
      <c r="DI47" s="75"/>
      <c r="DJ47" s="75"/>
      <c r="DK47" s="75"/>
      <c r="DL47" s="75"/>
      <c r="DM47" s="75"/>
      <c r="DN47" s="75"/>
      <c r="DO47" s="75"/>
      <c r="DP47" s="75"/>
      <c r="DQ47" s="75"/>
      <c r="DR47" s="75"/>
      <c r="DS47" s="75"/>
      <c r="DT47" s="75"/>
      <c r="DU47" s="75"/>
      <c r="DV47" s="75"/>
      <c r="DW47" s="75"/>
      <c r="DX47" s="75"/>
      <c r="DY47" s="75"/>
      <c r="DZ47" s="75"/>
      <c r="EA47" s="75"/>
      <c r="EB47" s="75"/>
      <c r="EC47" s="75"/>
      <c r="ED47" s="75"/>
      <c r="EE47" s="75"/>
      <c r="EF47" s="75"/>
      <c r="EG47" s="75"/>
      <c r="EH47" s="75"/>
      <c r="EI47" s="75"/>
      <c r="EJ47" s="75"/>
      <c r="EK47" s="75"/>
      <c r="EL47" s="75"/>
      <c r="EM47" s="75"/>
      <c r="EN47" s="75"/>
      <c r="EO47" s="75"/>
      <c r="EP47" s="75"/>
      <c r="EQ47" s="75"/>
      <c r="ER47" s="75"/>
      <c r="ES47" s="75"/>
      <c r="ET47" s="75"/>
      <c r="EU47" s="75"/>
    </row>
    <row r="48" spans="1:151" s="7" customFormat="1" ht="17.100000000000001" customHeight="1" thickBot="1">
      <c r="A48" s="461"/>
      <c r="B48" s="461"/>
      <c r="C48" s="461"/>
      <c r="D48" s="461"/>
      <c r="E48" s="38"/>
      <c r="F48" s="38"/>
      <c r="G48" s="38"/>
      <c r="H48" s="38"/>
      <c r="I48" s="38"/>
      <c r="J48" s="38"/>
      <c r="K48" s="38"/>
      <c r="L48" s="38"/>
      <c r="M48" s="38"/>
      <c r="N48" s="38"/>
      <c r="O48" s="38"/>
      <c r="P48" s="38"/>
      <c r="Q48" s="38"/>
      <c r="R48" s="38"/>
      <c r="S48" s="38"/>
      <c r="T48" s="38"/>
      <c r="U48" s="38"/>
      <c r="V48" s="38"/>
      <c r="W48" s="38"/>
      <c r="X48" s="38"/>
      <c r="Y48" s="38"/>
      <c r="Z48" s="38"/>
      <c r="AA48" s="38"/>
      <c r="AB48" s="38"/>
      <c r="AC48" s="37"/>
      <c r="AD48" s="77"/>
      <c r="AE48" s="75"/>
      <c r="AF48" s="75"/>
      <c r="AG48" s="75"/>
      <c r="AH48" s="75"/>
      <c r="AI48" s="75"/>
      <c r="AJ48" s="75"/>
      <c r="AK48" s="75"/>
      <c r="AL48" s="75"/>
      <c r="AM48" s="75"/>
      <c r="AN48" s="75"/>
      <c r="AO48" s="75"/>
      <c r="AP48" s="75"/>
      <c r="AQ48" s="75"/>
      <c r="AR48" s="75"/>
      <c r="AS48" s="1" t="s">
        <v>274</v>
      </c>
      <c r="AT48" s="75"/>
      <c r="AU48" s="75"/>
      <c r="AV48" s="75"/>
      <c r="AW48" s="75"/>
      <c r="AX48" s="70"/>
      <c r="AY48" s="70"/>
      <c r="AZ48" s="70"/>
      <c r="BA48" s="75"/>
      <c r="BB48" s="75"/>
      <c r="BC48" s="75"/>
      <c r="BD48" s="75"/>
      <c r="BE48" s="75"/>
      <c r="BF48" s="75"/>
      <c r="BG48" s="75"/>
      <c r="BH48" s="75"/>
      <c r="BI48" s="75"/>
      <c r="BJ48" s="75"/>
      <c r="BK48" s="75"/>
      <c r="BL48" s="75"/>
      <c r="BM48" s="75"/>
      <c r="BN48" s="75"/>
      <c r="BO48" s="75"/>
      <c r="BP48" s="75"/>
      <c r="BQ48" s="75"/>
      <c r="BR48" s="75"/>
      <c r="BS48" s="75"/>
      <c r="BT48" s="75"/>
      <c r="BU48" s="75"/>
      <c r="BV48" s="75"/>
      <c r="BW48" s="75"/>
      <c r="BX48" s="75"/>
      <c r="BY48" s="75"/>
      <c r="BZ48" s="75"/>
      <c r="CA48" s="75"/>
      <c r="CB48" s="75"/>
      <c r="CC48" s="75"/>
      <c r="CD48" s="75"/>
      <c r="CE48" s="75"/>
      <c r="CF48" s="75"/>
      <c r="CG48" s="75"/>
      <c r="CH48" s="75"/>
      <c r="CI48" s="75"/>
      <c r="CJ48" s="75"/>
      <c r="CK48" s="75"/>
      <c r="CL48" s="75"/>
      <c r="CM48" s="75"/>
      <c r="CN48" s="75"/>
      <c r="CO48" s="75"/>
      <c r="CP48" s="75"/>
      <c r="CQ48" s="75"/>
      <c r="CR48" s="75"/>
      <c r="CS48" s="75"/>
      <c r="CT48" s="75"/>
      <c r="CU48" s="75"/>
      <c r="CV48" s="75"/>
      <c r="CW48" s="75"/>
      <c r="CX48" s="75"/>
      <c r="CY48" s="75"/>
      <c r="CZ48" s="75"/>
      <c r="DA48" s="75"/>
      <c r="DB48" s="75"/>
      <c r="DC48" s="75"/>
      <c r="DD48" s="75"/>
      <c r="DE48" s="75"/>
      <c r="DF48" s="75"/>
      <c r="DG48" s="75"/>
      <c r="DH48" s="75"/>
      <c r="DI48" s="75"/>
      <c r="DJ48" s="75"/>
      <c r="DK48" s="75"/>
      <c r="DL48" s="75"/>
      <c r="DM48" s="75"/>
      <c r="DN48" s="75"/>
      <c r="DO48" s="75"/>
      <c r="DP48" s="75"/>
      <c r="DQ48" s="75"/>
      <c r="DR48" s="75"/>
      <c r="DS48" s="75"/>
      <c r="DT48" s="75"/>
      <c r="DU48" s="75"/>
      <c r="DV48" s="75"/>
      <c r="DW48" s="75"/>
      <c r="DX48" s="75"/>
      <c r="DY48" s="75"/>
      <c r="DZ48" s="75"/>
      <c r="EA48" s="75"/>
      <c r="EB48" s="75"/>
      <c r="EC48" s="75"/>
      <c r="ED48" s="75"/>
      <c r="EE48" s="75"/>
      <c r="EF48" s="75"/>
      <c r="EG48" s="75"/>
      <c r="EH48" s="75"/>
      <c r="EI48" s="75"/>
      <c r="EJ48" s="75"/>
      <c r="EK48" s="75"/>
      <c r="EL48" s="75"/>
      <c r="EM48" s="75"/>
      <c r="EN48" s="75"/>
      <c r="EO48" s="75"/>
      <c r="EP48" s="75"/>
      <c r="EQ48" s="75"/>
      <c r="ER48" s="75"/>
      <c r="ES48" s="75"/>
      <c r="ET48" s="75"/>
      <c r="EU48" s="75"/>
    </row>
    <row r="49" spans="1:151" s="7" customFormat="1" ht="17.100000000000001" customHeight="1">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7"/>
      <c r="AD49" s="77"/>
      <c r="AE49" s="75"/>
      <c r="AF49" s="75"/>
      <c r="AG49" s="75"/>
      <c r="AH49" s="75"/>
      <c r="AI49" s="75"/>
      <c r="AJ49" s="75"/>
      <c r="AK49" s="75"/>
      <c r="AL49" s="75"/>
      <c r="AM49" s="75"/>
      <c r="AN49" s="75"/>
      <c r="AO49" s="75"/>
      <c r="AP49" s="75"/>
      <c r="AQ49" s="75"/>
      <c r="AR49" s="75"/>
      <c r="AS49" s="244">
        <v>3</v>
      </c>
      <c r="AT49" s="75"/>
      <c r="AU49" s="75"/>
      <c r="AV49" s="75"/>
      <c r="AW49" s="75"/>
      <c r="AX49" s="70"/>
      <c r="AY49" s="70"/>
      <c r="AZ49" s="70"/>
      <c r="BA49" s="75"/>
      <c r="BB49" s="75"/>
      <c r="BC49" s="75"/>
      <c r="BD49" s="75"/>
      <c r="BE49" s="75"/>
      <c r="BF49" s="75"/>
      <c r="BG49" s="75"/>
      <c r="BH49" s="75"/>
      <c r="BI49" s="75"/>
      <c r="BJ49" s="75"/>
      <c r="BK49" s="75"/>
      <c r="BL49" s="75"/>
      <c r="BM49" s="75"/>
      <c r="BN49" s="75"/>
      <c r="BO49" s="75"/>
      <c r="BP49" s="75"/>
      <c r="BQ49" s="75"/>
      <c r="BR49" s="75"/>
      <c r="BS49" s="75"/>
      <c r="BT49" s="75"/>
      <c r="BU49" s="75"/>
      <c r="BV49" s="75"/>
      <c r="BW49" s="75"/>
      <c r="BX49" s="75"/>
      <c r="BY49" s="75"/>
      <c r="BZ49" s="75"/>
      <c r="CA49" s="75"/>
      <c r="CB49" s="75"/>
      <c r="CC49" s="75"/>
      <c r="CD49" s="75"/>
      <c r="CE49" s="75"/>
      <c r="CF49" s="75"/>
      <c r="CG49" s="75"/>
      <c r="CH49" s="75"/>
      <c r="CI49" s="75"/>
      <c r="CJ49" s="75"/>
      <c r="CK49" s="75"/>
      <c r="CL49" s="75"/>
      <c r="CM49" s="75"/>
      <c r="CN49" s="75"/>
      <c r="CO49" s="75"/>
      <c r="CP49" s="75"/>
      <c r="CQ49" s="75"/>
      <c r="CR49" s="75"/>
      <c r="CS49" s="75"/>
      <c r="CT49" s="75"/>
      <c r="CU49" s="75"/>
      <c r="CV49" s="75"/>
      <c r="CW49" s="75"/>
      <c r="CX49" s="75"/>
      <c r="CY49" s="75"/>
      <c r="CZ49" s="75"/>
      <c r="DA49" s="75"/>
      <c r="DB49" s="75"/>
      <c r="DC49" s="75"/>
      <c r="DD49" s="75"/>
      <c r="DE49" s="75"/>
      <c r="DF49" s="75"/>
      <c r="DG49" s="75"/>
      <c r="DH49" s="75"/>
      <c r="DI49" s="75"/>
      <c r="DJ49" s="75"/>
      <c r="DK49" s="75"/>
      <c r="DL49" s="75"/>
      <c r="DM49" s="75"/>
      <c r="DN49" s="75"/>
      <c r="DO49" s="75"/>
      <c r="DP49" s="75"/>
      <c r="DQ49" s="75"/>
      <c r="DR49" s="75"/>
      <c r="DS49" s="75"/>
      <c r="DT49" s="75"/>
      <c r="DU49" s="75"/>
      <c r="DV49" s="75"/>
      <c r="DW49" s="75"/>
      <c r="DX49" s="75"/>
      <c r="DY49" s="75"/>
      <c r="DZ49" s="75"/>
      <c r="EA49" s="75"/>
      <c r="EB49" s="75"/>
      <c r="EC49" s="75"/>
      <c r="ED49" s="75"/>
      <c r="EE49" s="75"/>
      <c r="EF49" s="75"/>
      <c r="EG49" s="75"/>
      <c r="EH49" s="75"/>
      <c r="EI49" s="75"/>
      <c r="EJ49" s="75"/>
      <c r="EK49" s="75"/>
      <c r="EL49" s="75"/>
      <c r="EM49" s="75"/>
      <c r="EN49" s="75"/>
      <c r="EO49" s="75"/>
      <c r="EP49" s="75"/>
      <c r="EQ49" s="75"/>
      <c r="ER49" s="75"/>
      <c r="ES49" s="75"/>
      <c r="ET49" s="75"/>
      <c r="EU49" s="75"/>
    </row>
    <row r="50" spans="1:151" s="7" customFormat="1" ht="17.100000000000001" customHeight="1">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7"/>
      <c r="AD50" s="77"/>
      <c r="AE50" s="75"/>
      <c r="AF50" s="75"/>
      <c r="AG50" s="75"/>
      <c r="AH50" s="75"/>
      <c r="AI50" s="75"/>
      <c r="AJ50" s="75"/>
      <c r="AK50" s="75"/>
      <c r="AL50" s="75"/>
      <c r="AM50" s="75"/>
      <c r="AN50" s="75"/>
      <c r="AO50" s="75"/>
      <c r="AP50" s="75"/>
      <c r="AQ50" s="75"/>
      <c r="AR50" s="75"/>
      <c r="AS50" s="245" t="s">
        <v>275</v>
      </c>
      <c r="AT50" s="75"/>
      <c r="AU50" s="75"/>
      <c r="AV50" s="75"/>
      <c r="AW50" s="75"/>
      <c r="AX50" s="70"/>
      <c r="AY50" s="70"/>
      <c r="AZ50" s="70"/>
      <c r="BA50" s="75"/>
      <c r="BB50" s="75"/>
      <c r="BC50" s="75"/>
      <c r="BD50" s="75"/>
      <c r="BE50" s="75"/>
      <c r="BF50" s="75"/>
      <c r="BG50" s="75"/>
      <c r="BH50" s="75"/>
      <c r="BI50" s="75"/>
      <c r="BJ50" s="75"/>
      <c r="BK50" s="75"/>
      <c r="BL50" s="75"/>
      <c r="BM50" s="75"/>
      <c r="BN50" s="75"/>
      <c r="BO50" s="75"/>
      <c r="BP50" s="75"/>
      <c r="BQ50" s="75"/>
      <c r="BR50" s="75"/>
      <c r="BS50" s="75"/>
      <c r="BT50" s="75"/>
      <c r="BU50" s="75"/>
      <c r="BV50" s="75"/>
      <c r="BW50" s="75"/>
      <c r="BX50" s="75"/>
      <c r="BY50" s="75"/>
      <c r="BZ50" s="75"/>
      <c r="CA50" s="75"/>
      <c r="CB50" s="75"/>
      <c r="CC50" s="75"/>
      <c r="CD50" s="75"/>
      <c r="CE50" s="75"/>
      <c r="CF50" s="75"/>
      <c r="CG50" s="75"/>
      <c r="CH50" s="75"/>
      <c r="CI50" s="75"/>
      <c r="CJ50" s="75"/>
      <c r="CK50" s="75"/>
      <c r="CL50" s="75"/>
      <c r="CM50" s="75"/>
      <c r="CN50" s="75"/>
      <c r="CO50" s="75"/>
      <c r="CP50" s="75"/>
      <c r="CQ50" s="75"/>
      <c r="CR50" s="75"/>
      <c r="CS50" s="75"/>
      <c r="CT50" s="75"/>
      <c r="CU50" s="75"/>
      <c r="CV50" s="75"/>
      <c r="CW50" s="75"/>
      <c r="CX50" s="75"/>
      <c r="CY50" s="75"/>
      <c r="CZ50" s="75"/>
      <c r="DA50" s="75"/>
      <c r="DB50" s="75"/>
      <c r="DC50" s="75"/>
      <c r="DD50" s="75"/>
      <c r="DE50" s="75"/>
      <c r="DF50" s="75"/>
      <c r="DG50" s="75"/>
      <c r="DH50" s="75"/>
      <c r="DI50" s="75"/>
      <c r="DJ50" s="75"/>
      <c r="DK50" s="75"/>
      <c r="DL50" s="75"/>
      <c r="DM50" s="75"/>
      <c r="DN50" s="75"/>
      <c r="DO50" s="75"/>
      <c r="DP50" s="75"/>
      <c r="DQ50" s="75"/>
      <c r="DR50" s="75"/>
      <c r="DS50" s="75"/>
      <c r="DT50" s="75"/>
      <c r="DU50" s="75"/>
      <c r="DV50" s="75"/>
      <c r="DW50" s="75"/>
      <c r="DX50" s="75"/>
      <c r="DY50" s="75"/>
      <c r="DZ50" s="75"/>
      <c r="EA50" s="75"/>
      <c r="EB50" s="75"/>
      <c r="EC50" s="75"/>
      <c r="ED50" s="75"/>
      <c r="EE50" s="75"/>
      <c r="EF50" s="75"/>
      <c r="EG50" s="75"/>
      <c r="EH50" s="75"/>
      <c r="EI50" s="75"/>
      <c r="EJ50" s="75"/>
      <c r="EK50" s="75"/>
      <c r="EL50" s="75"/>
      <c r="EM50" s="75"/>
      <c r="EN50" s="75"/>
      <c r="EO50" s="75"/>
      <c r="EP50" s="75"/>
      <c r="EQ50" s="75"/>
      <c r="ER50" s="75"/>
      <c r="ES50" s="75"/>
      <c r="ET50" s="75"/>
      <c r="EU50" s="75"/>
    </row>
    <row r="51" spans="1:151" s="7" customFormat="1" ht="19.2">
      <c r="A51" s="37"/>
      <c r="B51" s="37"/>
      <c r="C51" s="37"/>
      <c r="D51" s="69" t="str">
        <f>IF(OR(J42=AS48,J42=AS49,J42=AS50,J42=AS51),"小美玉市長　殿","")</f>
        <v/>
      </c>
      <c r="E51" s="37"/>
      <c r="F51" s="37"/>
      <c r="G51" s="37"/>
      <c r="H51" s="37"/>
      <c r="I51" s="37"/>
      <c r="J51" s="37"/>
      <c r="K51" s="37"/>
      <c r="L51" s="37"/>
      <c r="M51" s="37"/>
      <c r="N51" s="37"/>
      <c r="O51" s="37"/>
      <c r="P51" s="37"/>
      <c r="Q51" s="37"/>
      <c r="R51" s="37"/>
      <c r="S51" s="37"/>
      <c r="T51" s="37"/>
      <c r="U51" s="37"/>
      <c r="V51" s="37"/>
      <c r="W51" s="37"/>
      <c r="X51" s="37"/>
      <c r="Y51" s="37"/>
      <c r="Z51" s="37"/>
      <c r="AA51" s="47" t="str">
        <f>IF(OR(J42=AS48,J42=AS49,J42=AS50,J42=AS51),IF(N52="","↓（返礼品等の製造等を行う者）↓",""),"")</f>
        <v/>
      </c>
      <c r="AB51" s="37"/>
      <c r="AC51" s="37"/>
      <c r="AD51" s="77"/>
      <c r="AE51" s="75"/>
      <c r="AF51" s="75"/>
      <c r="AG51" s="75"/>
      <c r="AH51" s="75"/>
      <c r="AI51" s="75"/>
      <c r="AJ51" s="75"/>
      <c r="AK51" s="75"/>
      <c r="AL51" s="83"/>
      <c r="AM51" s="83"/>
      <c r="AN51" s="83"/>
      <c r="AO51" s="83"/>
      <c r="AP51" s="83"/>
      <c r="AQ51" s="75"/>
      <c r="AR51" s="75"/>
      <c r="AS51" s="245" t="s">
        <v>276</v>
      </c>
      <c r="AT51" s="75"/>
      <c r="AU51" s="75"/>
      <c r="AV51" s="75"/>
      <c r="AW51" s="75"/>
      <c r="AX51" s="70"/>
      <c r="AY51" s="70"/>
      <c r="AZ51" s="70"/>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row>
    <row r="52" spans="1:151" s="7" customFormat="1" ht="19.2" customHeight="1" thickBot="1">
      <c r="A52" s="37"/>
      <c r="B52" s="46"/>
      <c r="C52" s="46"/>
      <c r="D52" s="46"/>
      <c r="E52" s="46"/>
      <c r="F52" s="46"/>
      <c r="G52" s="46"/>
      <c r="H52" s="46"/>
      <c r="I52" s="46"/>
      <c r="J52" s="46"/>
      <c r="K52" s="46"/>
      <c r="L52" s="46"/>
      <c r="M52" s="46"/>
      <c r="N52" s="462" t="str">
        <f>IF(OR(J42=AS48,J42=AS49,J42=AS50,J42=AS51),E4,"")</f>
        <v/>
      </c>
      <c r="O52" s="462"/>
      <c r="P52" s="462"/>
      <c r="Q52" s="462"/>
      <c r="R52" s="462"/>
      <c r="S52" s="462"/>
      <c r="T52" s="462"/>
      <c r="U52" s="462"/>
      <c r="V52" s="462"/>
      <c r="W52" s="462"/>
      <c r="X52" s="462"/>
      <c r="Y52" s="462"/>
      <c r="Z52" s="462"/>
      <c r="AA52" s="462"/>
      <c r="AB52" s="46"/>
      <c r="AC52" s="37"/>
      <c r="AD52" s="77"/>
      <c r="AE52" s="86"/>
      <c r="AF52" s="86"/>
      <c r="AG52" s="86"/>
      <c r="AH52" s="86"/>
      <c r="AI52" s="86"/>
      <c r="AJ52" s="86"/>
      <c r="AK52" s="86"/>
      <c r="AL52" s="86"/>
      <c r="AM52" s="86"/>
      <c r="AN52" s="83"/>
      <c r="AO52" s="83"/>
      <c r="AP52" s="83"/>
      <c r="AQ52" s="75"/>
      <c r="AR52" s="75"/>
      <c r="AS52" s="246" t="s">
        <v>277</v>
      </c>
      <c r="AT52" s="75"/>
      <c r="AU52" s="75"/>
      <c r="AV52" s="75"/>
      <c r="AW52" s="75"/>
      <c r="AX52" s="70"/>
      <c r="AY52" s="70"/>
      <c r="AZ52" s="70"/>
      <c r="BA52" s="75"/>
      <c r="BB52" s="75"/>
      <c r="BC52" s="75"/>
      <c r="BD52" s="75"/>
      <c r="BE52" s="75"/>
      <c r="BF52" s="75"/>
      <c r="BG52" s="75"/>
      <c r="BH52" s="75"/>
      <c r="BI52" s="75"/>
      <c r="BJ52" s="75"/>
      <c r="BK52" s="75"/>
      <c r="BL52" s="75"/>
      <c r="BM52" s="75"/>
      <c r="BN52" s="75"/>
      <c r="BO52" s="75"/>
      <c r="BP52" s="75"/>
      <c r="BQ52" s="75"/>
      <c r="BR52" s="75"/>
      <c r="BS52" s="75"/>
      <c r="BT52" s="75"/>
      <c r="BU52" s="75"/>
      <c r="BV52" s="75"/>
      <c r="BW52" s="75"/>
      <c r="BX52" s="75"/>
      <c r="BY52" s="75"/>
      <c r="BZ52" s="75"/>
      <c r="CA52" s="75"/>
      <c r="CB52" s="75"/>
      <c r="CC52" s="75"/>
      <c r="CD52" s="75"/>
      <c r="CE52" s="75"/>
      <c r="CF52" s="75"/>
      <c r="CG52" s="75"/>
      <c r="CH52" s="75"/>
      <c r="CI52" s="75"/>
      <c r="CJ52" s="75"/>
      <c r="CK52" s="75"/>
      <c r="CL52" s="75"/>
      <c r="CM52" s="75"/>
      <c r="CN52" s="75"/>
      <c r="CO52" s="75"/>
      <c r="CP52" s="75"/>
      <c r="CQ52" s="75"/>
      <c r="CR52" s="75"/>
      <c r="CS52" s="75"/>
      <c r="CT52" s="75"/>
      <c r="CU52" s="75"/>
      <c r="CV52" s="75"/>
      <c r="CW52" s="75"/>
      <c r="CX52" s="75"/>
      <c r="CY52" s="75"/>
      <c r="CZ52" s="75"/>
      <c r="DA52" s="75"/>
      <c r="DB52" s="75"/>
      <c r="DC52" s="75"/>
      <c r="DD52" s="75"/>
      <c r="DE52" s="75"/>
      <c r="DF52" s="75"/>
      <c r="DG52" s="75"/>
      <c r="DH52" s="75"/>
      <c r="DI52" s="75"/>
      <c r="DJ52" s="75"/>
      <c r="DK52" s="75"/>
      <c r="DL52" s="75"/>
      <c r="DM52" s="75"/>
      <c r="DN52" s="75"/>
      <c r="DO52" s="75"/>
      <c r="DP52" s="75"/>
      <c r="DQ52" s="75"/>
      <c r="DR52" s="75"/>
      <c r="DS52" s="75"/>
      <c r="DT52" s="75"/>
      <c r="DU52" s="75"/>
      <c r="DV52" s="75"/>
      <c r="DW52" s="75"/>
      <c r="DX52" s="75"/>
      <c r="DY52" s="75"/>
      <c r="DZ52" s="75"/>
      <c r="EA52" s="75"/>
      <c r="EB52" s="75"/>
      <c r="EC52" s="75"/>
      <c r="ED52" s="75"/>
      <c r="EE52" s="75"/>
      <c r="EF52" s="75"/>
      <c r="EG52" s="75"/>
      <c r="EH52" s="75"/>
      <c r="EI52" s="75"/>
      <c r="EJ52" s="75"/>
      <c r="EK52" s="75"/>
      <c r="EL52" s="75"/>
      <c r="EM52" s="75"/>
      <c r="EN52" s="75"/>
      <c r="EO52" s="75"/>
      <c r="EP52" s="75"/>
      <c r="EQ52" s="75"/>
      <c r="ER52" s="75"/>
      <c r="ES52" s="75"/>
      <c r="ET52" s="75"/>
      <c r="EU52" s="75"/>
    </row>
    <row r="53" spans="1:151" s="7" customFormat="1" ht="19.2">
      <c r="A53" s="37"/>
      <c r="B53" s="46"/>
      <c r="C53" s="46"/>
      <c r="D53" s="46"/>
      <c r="E53" s="46"/>
      <c r="F53" s="46"/>
      <c r="G53" s="46"/>
      <c r="H53" s="46"/>
      <c r="I53" s="46"/>
      <c r="J53" s="46"/>
      <c r="K53" s="46"/>
      <c r="L53" s="46"/>
      <c r="M53" s="46"/>
      <c r="N53" s="39"/>
      <c r="O53" s="39"/>
      <c r="P53" s="39"/>
      <c r="Q53" s="39"/>
      <c r="R53" s="39"/>
      <c r="S53" s="39"/>
      <c r="T53" s="39"/>
      <c r="U53" s="39"/>
      <c r="V53" s="39"/>
      <c r="W53" s="39"/>
      <c r="X53" s="39"/>
      <c r="Y53" s="39"/>
      <c r="Z53" s="39"/>
      <c r="AA53" s="39"/>
      <c r="AB53" s="39"/>
      <c r="AC53" s="37"/>
      <c r="AD53" s="77"/>
      <c r="AE53" s="86"/>
      <c r="AF53" s="86"/>
      <c r="AG53" s="86"/>
      <c r="AH53" s="86"/>
      <c r="AI53" s="86"/>
      <c r="AJ53" s="86"/>
      <c r="AK53" s="86"/>
      <c r="AL53" s="86"/>
      <c r="AM53" s="86"/>
      <c r="AN53" s="83"/>
      <c r="AO53" s="83"/>
      <c r="AP53" s="83"/>
      <c r="AQ53" s="75"/>
      <c r="AR53" s="75"/>
      <c r="AS53" s="247" t="s">
        <v>190</v>
      </c>
      <c r="AT53" s="75"/>
      <c r="AU53" s="75"/>
      <c r="AV53" s="75"/>
      <c r="AW53" s="75"/>
      <c r="AX53" s="70"/>
      <c r="AY53" s="70"/>
      <c r="AZ53" s="70"/>
      <c r="BA53" s="75"/>
      <c r="BB53" s="75"/>
      <c r="BC53" s="75"/>
      <c r="BD53" s="75"/>
      <c r="BE53" s="75"/>
      <c r="BF53" s="75"/>
      <c r="BG53" s="75"/>
      <c r="BH53" s="75"/>
      <c r="BI53" s="75"/>
      <c r="BJ53" s="75"/>
      <c r="BK53" s="75"/>
      <c r="BL53" s="75"/>
      <c r="BM53" s="75"/>
      <c r="BN53" s="75"/>
      <c r="BO53" s="75"/>
      <c r="BP53" s="75"/>
      <c r="BQ53" s="75"/>
      <c r="BR53" s="75"/>
      <c r="BS53" s="75"/>
      <c r="BT53" s="75"/>
      <c r="BU53" s="75"/>
      <c r="BV53" s="75"/>
      <c r="BW53" s="75"/>
      <c r="BX53" s="75"/>
      <c r="BY53" s="75"/>
      <c r="BZ53" s="75"/>
      <c r="CA53" s="75"/>
      <c r="CB53" s="75"/>
      <c r="CC53" s="75"/>
      <c r="CD53" s="75"/>
      <c r="CE53" s="75"/>
      <c r="CF53" s="75"/>
      <c r="CG53" s="75"/>
      <c r="CH53" s="75"/>
      <c r="CI53" s="75"/>
      <c r="CJ53" s="75"/>
      <c r="CK53" s="75"/>
      <c r="CL53" s="75"/>
      <c r="CM53" s="75"/>
      <c r="CN53" s="75"/>
      <c r="CO53" s="75"/>
      <c r="CP53" s="75"/>
      <c r="CQ53" s="75"/>
      <c r="CR53" s="75"/>
      <c r="CS53" s="75"/>
      <c r="CT53" s="75"/>
      <c r="CU53" s="75"/>
      <c r="CV53" s="75"/>
      <c r="CW53" s="75"/>
      <c r="CX53" s="75"/>
      <c r="CY53" s="75"/>
      <c r="CZ53" s="75"/>
      <c r="DA53" s="75"/>
      <c r="DB53" s="75"/>
      <c r="DC53" s="75"/>
      <c r="DD53" s="75"/>
      <c r="DE53" s="75"/>
      <c r="DF53" s="75"/>
      <c r="DG53" s="75"/>
      <c r="DH53" s="75"/>
      <c r="DI53" s="75"/>
      <c r="DJ53" s="75"/>
      <c r="DK53" s="75"/>
      <c r="DL53" s="75"/>
      <c r="DM53" s="75"/>
      <c r="DN53" s="75"/>
      <c r="DO53" s="75"/>
      <c r="DP53" s="75"/>
      <c r="DQ53" s="75"/>
      <c r="DR53" s="75"/>
      <c r="DS53" s="75"/>
      <c r="DT53" s="75"/>
      <c r="DU53" s="75"/>
      <c r="DV53" s="75"/>
      <c r="DW53" s="75"/>
      <c r="DX53" s="75"/>
      <c r="DY53" s="75"/>
      <c r="DZ53" s="75"/>
      <c r="EA53" s="75"/>
      <c r="EB53" s="75"/>
      <c r="EC53" s="75"/>
      <c r="ED53" s="75"/>
      <c r="EE53" s="75"/>
      <c r="EF53" s="75"/>
      <c r="EG53" s="75"/>
      <c r="EH53" s="75"/>
      <c r="EI53" s="75"/>
      <c r="EJ53" s="75"/>
      <c r="EK53" s="75"/>
      <c r="EL53" s="75"/>
      <c r="EM53" s="75"/>
      <c r="EN53" s="75"/>
      <c r="EO53" s="75"/>
      <c r="EP53" s="75"/>
      <c r="EQ53" s="75"/>
      <c r="ER53" s="75"/>
      <c r="ES53" s="75"/>
      <c r="ET53" s="75"/>
      <c r="EU53" s="75"/>
    </row>
    <row r="54" spans="1:151" ht="17.100000000000001" customHeight="1">
      <c r="A54" s="39"/>
      <c r="B54" s="39"/>
      <c r="C54" s="39"/>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78"/>
      <c r="AE54" s="86"/>
      <c r="AF54" s="86"/>
      <c r="AG54" s="86"/>
      <c r="AH54" s="86"/>
      <c r="AI54" s="86"/>
      <c r="AJ54" s="86"/>
      <c r="AK54" s="86"/>
      <c r="AL54" s="86"/>
      <c r="AM54" s="86"/>
      <c r="AN54" s="84"/>
      <c r="AO54" s="84"/>
      <c r="AP54" s="84"/>
      <c r="AQ54" s="72"/>
      <c r="AR54" s="72"/>
      <c r="AS54" s="75"/>
      <c r="AT54" s="72"/>
      <c r="AU54" s="72"/>
      <c r="AV54" s="72"/>
      <c r="AW54" s="72"/>
      <c r="BA54" s="72"/>
      <c r="BB54" s="72"/>
      <c r="BC54" s="72"/>
      <c r="BD54" s="72"/>
      <c r="BE54" s="72"/>
      <c r="BF54" s="72"/>
      <c r="BG54" s="72"/>
      <c r="BH54" s="72"/>
      <c r="BI54" s="72"/>
      <c r="BJ54" s="72"/>
      <c r="BK54" s="72"/>
      <c r="BL54" s="72"/>
      <c r="BM54" s="72"/>
      <c r="BN54" s="72"/>
      <c r="BO54" s="72"/>
      <c r="BP54" s="72"/>
      <c r="BQ54" s="72"/>
      <c r="BR54" s="72"/>
      <c r="BS54" s="72"/>
      <c r="BT54" s="72"/>
      <c r="BU54" s="72"/>
      <c r="BV54" s="72"/>
      <c r="BW54" s="72"/>
      <c r="BX54" s="72"/>
      <c r="BY54" s="72"/>
      <c r="BZ54" s="72"/>
      <c r="CA54" s="72"/>
      <c r="CB54" s="72"/>
      <c r="CC54" s="72"/>
      <c r="CD54" s="72"/>
      <c r="CE54" s="72"/>
      <c r="CF54" s="72"/>
      <c r="CG54" s="72"/>
      <c r="CH54" s="72"/>
      <c r="CI54" s="72"/>
      <c r="CJ54" s="72"/>
      <c r="CK54" s="72"/>
      <c r="CL54" s="72"/>
      <c r="CM54" s="72"/>
      <c r="CN54" s="72"/>
      <c r="CO54" s="72"/>
      <c r="CP54" s="72"/>
      <c r="CQ54" s="72"/>
      <c r="CR54" s="72"/>
      <c r="CS54" s="72"/>
      <c r="CT54" s="72"/>
      <c r="CU54" s="72"/>
      <c r="CV54" s="72"/>
      <c r="CW54" s="72"/>
      <c r="CX54" s="72"/>
      <c r="CY54" s="72"/>
      <c r="CZ54" s="72"/>
      <c r="DA54" s="72"/>
      <c r="DB54" s="72"/>
      <c r="DC54" s="72"/>
      <c r="DD54" s="72"/>
      <c r="DE54" s="72"/>
      <c r="DF54" s="72"/>
      <c r="DG54" s="72"/>
      <c r="DH54" s="72"/>
      <c r="DI54" s="72"/>
      <c r="DJ54" s="72"/>
      <c r="DK54" s="72"/>
      <c r="DL54" s="72"/>
      <c r="DM54" s="72"/>
      <c r="DN54" s="72"/>
      <c r="DO54" s="72"/>
      <c r="DP54" s="72"/>
      <c r="DQ54" s="72"/>
      <c r="DR54" s="72"/>
      <c r="DS54" s="72"/>
      <c r="DT54" s="72"/>
      <c r="DU54" s="72"/>
      <c r="DV54" s="72"/>
      <c r="DW54" s="72"/>
      <c r="DX54" s="72"/>
      <c r="DY54" s="72"/>
      <c r="DZ54" s="72"/>
      <c r="EA54" s="72"/>
      <c r="EB54" s="72"/>
      <c r="EC54" s="72"/>
      <c r="ED54" s="72"/>
      <c r="EE54" s="72"/>
      <c r="EF54" s="72"/>
      <c r="EG54" s="72"/>
      <c r="EH54" s="72"/>
      <c r="EI54" s="72"/>
      <c r="EJ54" s="72"/>
      <c r="EK54" s="72"/>
      <c r="EL54" s="72"/>
      <c r="EM54" s="72"/>
      <c r="EN54" s="72"/>
      <c r="EO54" s="72"/>
      <c r="EP54" s="72"/>
      <c r="EQ54" s="72"/>
      <c r="ER54" s="72"/>
      <c r="ES54" s="72"/>
      <c r="ET54" s="72"/>
      <c r="EU54" s="72"/>
    </row>
    <row r="55" spans="1:151" s="6" customFormat="1" ht="19.2">
      <c r="A55" s="40"/>
      <c r="B55" s="40"/>
      <c r="C55" s="463" t="str">
        <f>IF(OR(J42=AS48,J42=AS49,J42=AS50,J42=AS51),IF(E7="","（返礼品等の名称）",E7),"")</f>
        <v/>
      </c>
      <c r="D55" s="463"/>
      <c r="E55" s="463"/>
      <c r="F55" s="463"/>
      <c r="G55" s="463"/>
      <c r="H55" s="463"/>
      <c r="I55" s="463"/>
      <c r="J55" s="463"/>
      <c r="K55" s="463"/>
      <c r="L55" s="463"/>
      <c r="M55" s="463"/>
      <c r="N55" s="463"/>
      <c r="O55" s="463"/>
      <c r="P55" s="463"/>
      <c r="Q55" s="463"/>
      <c r="R55" s="463"/>
      <c r="S55" s="463"/>
      <c r="T55" s="463"/>
      <c r="U55" s="463"/>
      <c r="V55" s="463"/>
      <c r="W55" s="463"/>
      <c r="X55" s="463"/>
      <c r="Y55" s="463"/>
      <c r="Z55" s="463"/>
      <c r="AA55" s="463"/>
      <c r="AB55" s="40"/>
      <c r="AC55" s="40"/>
      <c r="AD55" s="79"/>
      <c r="AE55" s="86"/>
      <c r="AF55" s="86"/>
      <c r="AG55" s="86"/>
      <c r="AH55" s="86"/>
      <c r="AI55" s="86"/>
      <c r="AJ55" s="86"/>
      <c r="AK55" s="86"/>
      <c r="AL55" s="86"/>
      <c r="AM55" s="86"/>
      <c r="AN55" s="85"/>
      <c r="AO55" s="85"/>
      <c r="AP55" s="85"/>
      <c r="AQ55" s="76"/>
      <c r="AR55" s="76"/>
      <c r="AS55" s="72"/>
      <c r="AT55" s="76"/>
      <c r="AU55" s="76"/>
      <c r="AV55" s="76"/>
      <c r="AW55" s="76"/>
      <c r="AX55" s="71"/>
      <c r="AY55" s="71"/>
      <c r="AZ55" s="71"/>
      <c r="BA55" s="76"/>
      <c r="BB55" s="76"/>
      <c r="BC55" s="76"/>
      <c r="BD55" s="76"/>
      <c r="BE55" s="76"/>
      <c r="BF55" s="76"/>
      <c r="BG55" s="76"/>
      <c r="BH55" s="76"/>
      <c r="BI55" s="76"/>
      <c r="BJ55" s="76"/>
      <c r="BK55" s="76"/>
      <c r="BL55" s="76"/>
      <c r="BM55" s="76"/>
      <c r="BN55" s="76"/>
      <c r="BO55" s="76"/>
      <c r="BP55" s="76"/>
      <c r="BQ55" s="76"/>
      <c r="BR55" s="76"/>
      <c r="BS55" s="76"/>
      <c r="BT55" s="76"/>
      <c r="BU55" s="76"/>
      <c r="BV55" s="76"/>
      <c r="BW55" s="76"/>
      <c r="BX55" s="76"/>
      <c r="BY55" s="76"/>
      <c r="BZ55" s="76"/>
      <c r="CA55" s="76"/>
      <c r="CB55" s="76"/>
      <c r="CC55" s="76"/>
      <c r="CD55" s="76"/>
      <c r="CE55" s="76"/>
      <c r="CF55" s="76"/>
      <c r="CG55" s="76"/>
      <c r="CH55" s="76"/>
      <c r="CI55" s="76"/>
      <c r="CJ55" s="76"/>
      <c r="CK55" s="76"/>
      <c r="CL55" s="76"/>
      <c r="CM55" s="76"/>
      <c r="CN55" s="76"/>
      <c r="CO55" s="76"/>
      <c r="CP55" s="76"/>
      <c r="CQ55" s="76"/>
      <c r="CR55" s="76"/>
      <c r="CS55" s="76"/>
      <c r="CT55" s="76"/>
      <c r="CU55" s="76"/>
      <c r="CV55" s="76"/>
      <c r="CW55" s="76"/>
      <c r="CX55" s="76"/>
      <c r="CY55" s="76"/>
      <c r="CZ55" s="76"/>
      <c r="DA55" s="76"/>
      <c r="DB55" s="76"/>
      <c r="DC55" s="76"/>
      <c r="DD55" s="76"/>
      <c r="DE55" s="76"/>
      <c r="DF55" s="76"/>
      <c r="DG55" s="76"/>
      <c r="DH55" s="76"/>
      <c r="DI55" s="76"/>
      <c r="DJ55" s="76"/>
      <c r="DK55" s="76"/>
      <c r="DL55" s="76"/>
      <c r="DM55" s="76"/>
      <c r="DN55" s="76"/>
      <c r="DO55" s="76"/>
      <c r="DP55" s="76"/>
      <c r="DQ55" s="76"/>
      <c r="DR55" s="76"/>
      <c r="DS55" s="76"/>
      <c r="DT55" s="76"/>
      <c r="DU55" s="76"/>
      <c r="DV55" s="76"/>
      <c r="DW55" s="76"/>
      <c r="DX55" s="76"/>
      <c r="DY55" s="76"/>
      <c r="DZ55" s="76"/>
      <c r="EA55" s="76"/>
      <c r="EB55" s="76"/>
      <c r="EC55" s="76"/>
      <c r="ED55" s="76"/>
      <c r="EE55" s="76"/>
      <c r="EF55" s="76"/>
      <c r="EG55" s="76"/>
      <c r="EH55" s="76"/>
      <c r="EI55" s="76"/>
      <c r="EJ55" s="76"/>
      <c r="EK55" s="76"/>
      <c r="EL55" s="76"/>
      <c r="EM55" s="76"/>
      <c r="EN55" s="76"/>
      <c r="EO55" s="76"/>
      <c r="EP55" s="76"/>
      <c r="EQ55" s="76"/>
      <c r="ER55" s="76"/>
      <c r="ES55" s="76"/>
      <c r="ET55" s="76"/>
      <c r="EU55" s="76"/>
    </row>
    <row r="56" spans="1:151" s="6" customFormat="1" ht="19.2">
      <c r="A56" s="40"/>
      <c r="B56" s="40"/>
      <c r="C56" s="219" t="str">
        <f>IF(OR(J42=AS48,J42=AS49,J42=AS50,J42=AS51),"については、小美玉市の区域内における工程により、当該返礼品等の価値の","")</f>
        <v/>
      </c>
      <c r="E56" s="219"/>
      <c r="F56" s="219"/>
      <c r="G56" s="219"/>
      <c r="H56" s="42"/>
      <c r="I56" s="42"/>
      <c r="J56" s="42"/>
      <c r="K56" s="42"/>
      <c r="L56" s="42"/>
      <c r="M56" s="42"/>
      <c r="N56" s="42"/>
      <c r="O56" s="42"/>
      <c r="P56" s="42"/>
      <c r="Q56" s="42"/>
      <c r="R56" s="42"/>
      <c r="S56" s="42"/>
      <c r="T56" s="42"/>
      <c r="U56" s="42"/>
      <c r="V56" s="42"/>
      <c r="W56" s="42"/>
      <c r="X56" s="42"/>
      <c r="Y56" s="42"/>
      <c r="Z56" s="42"/>
      <c r="AA56" s="42"/>
      <c r="AB56" s="40"/>
      <c r="AC56" s="40"/>
      <c r="AD56" s="79"/>
      <c r="AE56" s="86"/>
      <c r="AF56" s="86"/>
      <c r="AG56" s="86"/>
      <c r="AH56" s="86"/>
      <c r="AI56" s="86"/>
      <c r="AJ56" s="86"/>
      <c r="AK56" s="86"/>
      <c r="AL56" s="86"/>
      <c r="AM56" s="86"/>
      <c r="AN56" s="85"/>
      <c r="AO56" s="85"/>
      <c r="AP56" s="85"/>
      <c r="AQ56" s="76"/>
      <c r="AR56" s="76"/>
      <c r="AS56" s="76"/>
      <c r="AT56" s="76"/>
      <c r="AU56" s="76"/>
      <c r="AV56" s="76"/>
      <c r="AW56" s="76"/>
      <c r="AX56" s="71"/>
      <c r="AY56" s="71"/>
      <c r="AZ56" s="71"/>
      <c r="BA56" s="76"/>
      <c r="BB56" s="76"/>
      <c r="BC56" s="76"/>
      <c r="BD56" s="76"/>
      <c r="BE56" s="76"/>
      <c r="BF56" s="76"/>
      <c r="BG56" s="76"/>
      <c r="BH56" s="76"/>
      <c r="BI56" s="76"/>
      <c r="BJ56" s="76"/>
      <c r="BK56" s="76"/>
      <c r="BL56" s="76"/>
      <c r="BM56" s="76"/>
      <c r="BN56" s="76"/>
      <c r="BO56" s="76"/>
      <c r="BP56" s="76"/>
      <c r="BQ56" s="76"/>
      <c r="BR56" s="76"/>
      <c r="BS56" s="76"/>
      <c r="BT56" s="76"/>
      <c r="BU56" s="76"/>
      <c r="BV56" s="76"/>
      <c r="BW56" s="76"/>
      <c r="BX56" s="76"/>
      <c r="BY56" s="76"/>
      <c r="BZ56" s="76"/>
      <c r="CA56" s="76"/>
      <c r="CB56" s="76"/>
      <c r="CC56" s="76"/>
      <c r="CD56" s="76"/>
      <c r="CE56" s="76"/>
      <c r="CF56" s="76"/>
      <c r="CG56" s="76"/>
      <c r="CH56" s="76"/>
      <c r="CI56" s="76"/>
      <c r="CJ56" s="76"/>
      <c r="CK56" s="76"/>
      <c r="CL56" s="76"/>
      <c r="CM56" s="76"/>
      <c r="CN56" s="76"/>
      <c r="CO56" s="76"/>
      <c r="CP56" s="76"/>
      <c r="CQ56" s="76"/>
      <c r="CR56" s="76"/>
      <c r="CS56" s="76"/>
      <c r="CT56" s="76"/>
      <c r="CU56" s="76"/>
      <c r="CV56" s="76"/>
      <c r="CW56" s="76"/>
      <c r="CX56" s="76"/>
      <c r="CY56" s="76"/>
      <c r="CZ56" s="76"/>
      <c r="DA56" s="76"/>
      <c r="DB56" s="76"/>
      <c r="DC56" s="76"/>
      <c r="DD56" s="76"/>
      <c r="DE56" s="76"/>
      <c r="DF56" s="76"/>
      <c r="DG56" s="76"/>
      <c r="DH56" s="76"/>
      <c r="DI56" s="76"/>
      <c r="DJ56" s="76"/>
      <c r="DK56" s="76"/>
      <c r="DL56" s="76"/>
      <c r="DM56" s="76"/>
      <c r="DN56" s="76"/>
      <c r="DO56" s="76"/>
      <c r="DP56" s="76"/>
      <c r="DQ56" s="76"/>
      <c r="DR56" s="76"/>
      <c r="DS56" s="76"/>
      <c r="DT56" s="76"/>
      <c r="DU56" s="76"/>
      <c r="DV56" s="76"/>
      <c r="DW56" s="76"/>
      <c r="DX56" s="76"/>
      <c r="DY56" s="76"/>
      <c r="DZ56" s="76"/>
      <c r="EA56" s="76"/>
      <c r="EB56" s="76"/>
      <c r="EC56" s="76"/>
      <c r="ED56" s="76"/>
      <c r="EE56" s="76"/>
      <c r="EF56" s="76"/>
      <c r="EG56" s="76"/>
      <c r="EH56" s="76"/>
      <c r="EI56" s="76"/>
      <c r="EJ56" s="76"/>
      <c r="EK56" s="76"/>
      <c r="EL56" s="76"/>
      <c r="EM56" s="76"/>
      <c r="EN56" s="76"/>
      <c r="EO56" s="76"/>
      <c r="EP56" s="76"/>
      <c r="EQ56" s="76"/>
      <c r="ER56" s="76"/>
      <c r="ES56" s="76"/>
      <c r="ET56" s="76"/>
      <c r="EU56" s="76"/>
    </row>
    <row r="57" spans="1:151" s="6" customFormat="1" ht="19.2">
      <c r="A57" s="40"/>
      <c r="B57" s="40"/>
      <c r="C57" s="464" t="str">
        <f>IFERROR((IF(OR(J42=AS48,J42=AS49,J42=AS50,J42=AS51),(V62-V64)/V62,"")),"%")</f>
        <v/>
      </c>
      <c r="D57" s="464"/>
      <c r="E57" s="464"/>
      <c r="F57" s="464"/>
      <c r="G57" s="464"/>
      <c r="H57" s="219" t="str">
        <f>IF(OR(J42=AS48,J42=AS49,J42=AS50,J42=AS51),"が生じていることを証明します。","")</f>
        <v/>
      </c>
      <c r="I57" s="42"/>
      <c r="J57" s="42"/>
      <c r="K57" s="42"/>
      <c r="L57" s="42"/>
      <c r="M57" s="42"/>
      <c r="N57" s="42"/>
      <c r="O57" s="42"/>
      <c r="P57" s="42"/>
      <c r="Q57" s="42"/>
      <c r="R57" s="42"/>
      <c r="S57" s="42"/>
      <c r="T57" s="42"/>
      <c r="U57" s="42"/>
      <c r="V57" s="42"/>
      <c r="W57" s="42"/>
      <c r="X57" s="42"/>
      <c r="Y57" s="42"/>
      <c r="Z57" s="42"/>
      <c r="AA57" s="42"/>
      <c r="AB57" s="40"/>
      <c r="AC57" s="40"/>
      <c r="AD57" s="79"/>
      <c r="AE57" s="86"/>
      <c r="AF57" s="86"/>
      <c r="AG57" s="86"/>
      <c r="AH57" s="86"/>
      <c r="AI57" s="86"/>
      <c r="AJ57" s="86"/>
      <c r="AK57" s="86"/>
      <c r="AL57" s="86"/>
      <c r="AM57" s="86"/>
      <c r="AN57" s="85"/>
      <c r="AO57" s="85"/>
      <c r="AP57" s="85"/>
      <c r="AQ57" s="76"/>
      <c r="AR57" s="76"/>
      <c r="AS57" s="76"/>
      <c r="AT57" s="76"/>
      <c r="AU57" s="76"/>
      <c r="AV57" s="76"/>
      <c r="AW57" s="76"/>
      <c r="AX57" s="71"/>
      <c r="AY57" s="71"/>
      <c r="AZ57" s="71"/>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c r="DE57" s="76"/>
      <c r="DF57" s="76"/>
      <c r="DG57" s="76"/>
      <c r="DH57" s="76"/>
      <c r="DI57" s="76"/>
      <c r="DJ57" s="76"/>
      <c r="DK57" s="76"/>
      <c r="DL57" s="76"/>
      <c r="DM57" s="76"/>
      <c r="DN57" s="76"/>
      <c r="DO57" s="76"/>
      <c r="DP57" s="76"/>
      <c r="DQ57" s="76"/>
      <c r="DR57" s="76"/>
      <c r="DS57" s="76"/>
      <c r="DT57" s="76"/>
      <c r="DU57" s="76"/>
      <c r="DV57" s="76"/>
      <c r="DW57" s="76"/>
      <c r="DX57" s="76"/>
      <c r="DY57" s="76"/>
      <c r="DZ57" s="76"/>
      <c r="EA57" s="76"/>
      <c r="EB57" s="76"/>
      <c r="EC57" s="76"/>
      <c r="ED57" s="76"/>
      <c r="EE57" s="76"/>
      <c r="EF57" s="76"/>
      <c r="EG57" s="76"/>
      <c r="EH57" s="76"/>
      <c r="EI57" s="76"/>
      <c r="EJ57" s="76"/>
      <c r="EK57" s="76"/>
      <c r="EL57" s="76"/>
      <c r="EM57" s="76"/>
      <c r="EN57" s="76"/>
      <c r="EO57" s="76"/>
      <c r="EP57" s="76"/>
      <c r="EQ57" s="76"/>
      <c r="ER57" s="76"/>
      <c r="ES57" s="76"/>
      <c r="ET57" s="76"/>
      <c r="EU57" s="76"/>
    </row>
    <row r="58" spans="1:151" s="6" customFormat="1" ht="19.2">
      <c r="A58" s="40"/>
      <c r="B58" s="40"/>
      <c r="C58" s="219" t="str">
        <f>IF(OR(J42=AS48,J42=AS49,J42=AS50,J42=AS51),"上記については、以下の算出方法（該当する算出方法に☑）により算出しています。","")</f>
        <v/>
      </c>
      <c r="E58" s="219"/>
      <c r="F58" s="219"/>
      <c r="G58" s="219"/>
      <c r="H58" s="42"/>
      <c r="I58" s="42"/>
      <c r="J58" s="42"/>
      <c r="K58" s="42"/>
      <c r="L58" s="42"/>
      <c r="M58" s="42"/>
      <c r="N58" s="42"/>
      <c r="O58" s="42"/>
      <c r="P58" s="42"/>
      <c r="Q58" s="42"/>
      <c r="R58" s="42"/>
      <c r="S58" s="42"/>
      <c r="T58" s="42"/>
      <c r="U58" s="42"/>
      <c r="V58" s="42"/>
      <c r="W58" s="42"/>
      <c r="X58" s="42"/>
      <c r="Y58" s="42"/>
      <c r="Z58" s="42"/>
      <c r="AA58" s="42"/>
      <c r="AB58" s="40"/>
      <c r="AC58" s="40"/>
      <c r="AD58" s="79"/>
      <c r="AE58" s="86"/>
      <c r="AF58" s="86"/>
      <c r="AG58" s="86"/>
      <c r="AH58" s="86"/>
      <c r="AI58" s="86"/>
      <c r="AJ58" s="86"/>
      <c r="AK58" s="86"/>
      <c r="AL58" s="86"/>
      <c r="AM58" s="86"/>
      <c r="AN58" s="76"/>
      <c r="AO58" s="76"/>
      <c r="AP58" s="76"/>
      <c r="AQ58" s="76"/>
      <c r="AR58" s="76"/>
      <c r="AS58" s="76"/>
      <c r="AT58" s="76"/>
      <c r="AU58" s="76"/>
      <c r="AV58" s="76"/>
      <c r="AW58" s="76"/>
      <c r="AX58" s="71"/>
      <c r="AY58" s="71"/>
      <c r="AZ58" s="71"/>
      <c r="BA58" s="76"/>
      <c r="BB58" s="76"/>
      <c r="BC58" s="76"/>
      <c r="BD58" s="76"/>
      <c r="BE58" s="76"/>
      <c r="BF58" s="76"/>
      <c r="BG58" s="76"/>
      <c r="BH58" s="76"/>
      <c r="BI58" s="76"/>
      <c r="BJ58" s="76"/>
      <c r="BK58" s="76"/>
      <c r="BL58" s="76"/>
      <c r="BM58" s="76"/>
      <c r="BN58" s="76"/>
      <c r="BO58" s="76"/>
      <c r="BP58" s="76"/>
      <c r="BQ58" s="76"/>
      <c r="BR58" s="76"/>
      <c r="BS58" s="76"/>
      <c r="BT58" s="76"/>
      <c r="BU58" s="76"/>
      <c r="BV58" s="76"/>
      <c r="BW58" s="76"/>
      <c r="BX58" s="76"/>
      <c r="BY58" s="76"/>
      <c r="BZ58" s="76"/>
      <c r="CA58" s="76"/>
      <c r="CB58" s="76"/>
      <c r="CC58" s="76"/>
      <c r="CD58" s="76"/>
      <c r="CE58" s="76"/>
      <c r="CF58" s="76"/>
      <c r="CG58" s="76"/>
      <c r="CH58" s="76"/>
      <c r="CI58" s="76"/>
      <c r="CJ58" s="76"/>
      <c r="CK58" s="76"/>
      <c r="CL58" s="76"/>
      <c r="CM58" s="76"/>
      <c r="CN58" s="76"/>
      <c r="CO58" s="76"/>
      <c r="CP58" s="76"/>
      <c r="CQ58" s="76"/>
      <c r="CR58" s="76"/>
      <c r="CS58" s="76"/>
      <c r="CT58" s="76"/>
      <c r="CU58" s="76"/>
      <c r="CV58" s="76"/>
      <c r="CW58" s="76"/>
      <c r="CX58" s="76"/>
      <c r="CY58" s="76"/>
      <c r="CZ58" s="76"/>
      <c r="DA58" s="76"/>
      <c r="DB58" s="76"/>
      <c r="DC58" s="76"/>
      <c r="DD58" s="76"/>
      <c r="DE58" s="76"/>
      <c r="DF58" s="76"/>
      <c r="DG58" s="76"/>
      <c r="DH58" s="76"/>
      <c r="DI58" s="76"/>
      <c r="DJ58" s="76"/>
      <c r="DK58" s="76"/>
      <c r="DL58" s="76"/>
      <c r="DM58" s="76"/>
      <c r="DN58" s="76"/>
      <c r="DO58" s="76"/>
      <c r="DP58" s="76"/>
      <c r="DQ58" s="76"/>
      <c r="DR58" s="76"/>
      <c r="DS58" s="76"/>
      <c r="DT58" s="76"/>
      <c r="DU58" s="76"/>
      <c r="DV58" s="76"/>
      <c r="DW58" s="76"/>
      <c r="DX58" s="76"/>
      <c r="DY58" s="76"/>
      <c r="DZ58" s="76"/>
      <c r="EA58" s="76"/>
      <c r="EB58" s="76"/>
      <c r="EC58" s="76"/>
      <c r="ED58" s="76"/>
      <c r="EE58" s="76"/>
      <c r="EF58" s="76"/>
      <c r="EG58" s="76"/>
      <c r="EH58" s="76"/>
      <c r="EI58" s="76"/>
      <c r="EJ58" s="76"/>
      <c r="EK58" s="76"/>
      <c r="EL58" s="76"/>
      <c r="EM58" s="76"/>
      <c r="EN58" s="76"/>
      <c r="EO58" s="76"/>
      <c r="EP58" s="76"/>
      <c r="EQ58" s="76"/>
      <c r="ER58" s="76"/>
      <c r="ES58" s="76"/>
      <c r="ET58" s="76"/>
      <c r="EU58" s="76"/>
    </row>
    <row r="59" spans="1:151" ht="16.8" customHeight="1">
      <c r="A59" s="39"/>
      <c r="B59" s="39"/>
      <c r="C59" s="39"/>
      <c r="D59" s="39"/>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78"/>
      <c r="AE59" s="72"/>
      <c r="AF59" s="72"/>
      <c r="AG59" s="72"/>
      <c r="AH59" s="72"/>
      <c r="AI59" s="72"/>
      <c r="AJ59" s="72"/>
      <c r="AK59" s="72"/>
      <c r="AL59" s="72"/>
      <c r="AM59" s="72"/>
      <c r="AN59" s="72"/>
      <c r="AO59" s="72"/>
      <c r="AP59" s="72"/>
      <c r="AQ59" s="72"/>
      <c r="AR59" s="72"/>
      <c r="AS59" s="76"/>
      <c r="AT59" s="72"/>
      <c r="AU59" s="72"/>
      <c r="AV59" s="72"/>
      <c r="AW59" s="72"/>
      <c r="BA59" s="72"/>
      <c r="BB59" s="72"/>
      <c r="BC59" s="72"/>
      <c r="BD59" s="72"/>
      <c r="BE59" s="72"/>
      <c r="BF59" s="72"/>
      <c r="BG59" s="72"/>
      <c r="BH59" s="72"/>
      <c r="BI59" s="72"/>
      <c r="BJ59" s="72"/>
      <c r="BK59" s="72"/>
      <c r="BL59" s="72"/>
      <c r="BM59" s="72"/>
      <c r="BN59" s="72"/>
      <c r="BO59" s="72"/>
      <c r="BP59" s="72"/>
      <c r="BQ59" s="72"/>
      <c r="BR59" s="72"/>
      <c r="BS59" s="72"/>
      <c r="BT59" s="72"/>
      <c r="BU59" s="72"/>
      <c r="BV59" s="72"/>
      <c r="BW59" s="72"/>
      <c r="BX59" s="72"/>
      <c r="BY59" s="72"/>
      <c r="BZ59" s="72"/>
      <c r="CA59" s="72"/>
      <c r="CB59" s="72"/>
      <c r="CC59" s="72"/>
      <c r="CD59" s="72"/>
      <c r="CE59" s="72"/>
      <c r="CF59" s="72"/>
      <c r="CG59" s="72"/>
      <c r="CH59" s="72"/>
      <c r="CI59" s="72"/>
      <c r="CJ59" s="72"/>
      <c r="CK59" s="72"/>
      <c r="CL59" s="72"/>
      <c r="CM59" s="72"/>
      <c r="CN59" s="72"/>
      <c r="CO59" s="72"/>
      <c r="CP59" s="72"/>
      <c r="CQ59" s="72"/>
      <c r="CR59" s="72"/>
      <c r="CS59" s="72"/>
      <c r="CT59" s="72"/>
      <c r="CU59" s="72"/>
      <c r="CV59" s="72"/>
      <c r="CW59" s="72"/>
      <c r="CX59" s="72"/>
      <c r="CY59" s="72"/>
      <c r="CZ59" s="72"/>
      <c r="DA59" s="72"/>
      <c r="DB59" s="72"/>
      <c r="DC59" s="72"/>
      <c r="DD59" s="72"/>
      <c r="DE59" s="72"/>
      <c r="DF59" s="72"/>
      <c r="DG59" s="72"/>
      <c r="DH59" s="72"/>
      <c r="DI59" s="72"/>
      <c r="DJ59" s="72"/>
      <c r="DK59" s="72"/>
      <c r="DL59" s="72"/>
      <c r="DM59" s="72"/>
      <c r="DN59" s="72"/>
      <c r="DO59" s="72"/>
      <c r="DP59" s="72"/>
      <c r="DQ59" s="72"/>
      <c r="DR59" s="72"/>
      <c r="DS59" s="72"/>
      <c r="DT59" s="72"/>
      <c r="DU59" s="72"/>
      <c r="DV59" s="72"/>
      <c r="DW59" s="72"/>
      <c r="DX59" s="72"/>
      <c r="DY59" s="72"/>
      <c r="DZ59" s="72"/>
      <c r="EA59" s="72"/>
      <c r="EB59" s="72"/>
      <c r="EC59" s="72"/>
      <c r="ED59" s="72"/>
      <c r="EE59" s="72"/>
      <c r="EF59" s="72"/>
      <c r="EG59" s="72"/>
      <c r="EH59" s="72"/>
      <c r="EI59" s="72"/>
      <c r="EJ59" s="72"/>
      <c r="EK59" s="72"/>
      <c r="EL59" s="72"/>
      <c r="EM59" s="72"/>
      <c r="EN59" s="72"/>
      <c r="EO59" s="72"/>
      <c r="EP59" s="72"/>
      <c r="EQ59" s="72"/>
      <c r="ER59" s="72"/>
      <c r="ES59" s="72"/>
      <c r="ET59" s="72"/>
      <c r="EU59" s="72"/>
    </row>
    <row r="60" spans="1:151" s="6" customFormat="1" ht="19.2">
      <c r="A60" s="40"/>
      <c r="B60" s="40"/>
      <c r="C60" s="40"/>
      <c r="D60" s="40" t="str">
        <f>IF(V64="","","✓")</f>
        <v/>
      </c>
      <c r="E60" s="455" t="str">
        <f>IF(OR(J42=AS48,J42=AS49,J42=AS50,J42=AS51),"総務大臣が定める標準的な算出方法","")</f>
        <v/>
      </c>
      <c r="F60" s="455"/>
      <c r="G60" s="455"/>
      <c r="H60" s="455"/>
      <c r="I60" s="455"/>
      <c r="J60" s="455"/>
      <c r="K60" s="455"/>
      <c r="L60" s="455"/>
      <c r="M60" s="455"/>
      <c r="N60" s="455"/>
      <c r="O60" s="455"/>
      <c r="P60" s="455"/>
      <c r="Q60" s="455"/>
      <c r="R60" s="455"/>
      <c r="S60" s="455"/>
      <c r="T60" s="455"/>
      <c r="U60" s="455"/>
      <c r="V60" s="455"/>
      <c r="W60" s="455"/>
      <c r="X60" s="455"/>
      <c r="Y60" s="455"/>
      <c r="Z60" s="455"/>
      <c r="AA60" s="455"/>
      <c r="AB60" s="40"/>
      <c r="AC60" s="40"/>
      <c r="AD60" s="79"/>
      <c r="AE60" s="76"/>
      <c r="AF60" s="76"/>
      <c r="AG60" s="76"/>
      <c r="AH60" s="76"/>
      <c r="AI60" s="76"/>
      <c r="AJ60" s="76"/>
      <c r="AK60" s="76"/>
      <c r="AL60" s="76"/>
      <c r="AM60" s="76"/>
      <c r="AN60" s="76"/>
      <c r="AO60" s="76"/>
      <c r="AP60" s="76"/>
      <c r="AQ60" s="76"/>
      <c r="AR60" s="76"/>
      <c r="AS60" s="72"/>
      <c r="AT60" s="76"/>
      <c r="AU60" s="76"/>
      <c r="AV60" s="76"/>
      <c r="AW60" s="76"/>
      <c r="AX60" s="71"/>
      <c r="AY60" s="71"/>
      <c r="AZ60" s="71"/>
      <c r="BA60" s="76"/>
      <c r="BB60" s="76"/>
      <c r="BC60" s="76"/>
      <c r="BD60" s="76"/>
      <c r="BE60" s="76"/>
      <c r="BF60" s="76"/>
      <c r="BG60" s="76"/>
      <c r="BH60" s="76"/>
      <c r="BI60" s="76"/>
      <c r="BJ60" s="76"/>
      <c r="BK60" s="76"/>
      <c r="BL60" s="76"/>
      <c r="BM60" s="76"/>
      <c r="BN60" s="76"/>
      <c r="BO60" s="76"/>
      <c r="BP60" s="76"/>
      <c r="BQ60" s="76"/>
      <c r="BR60" s="76"/>
      <c r="BS60" s="76"/>
      <c r="BT60" s="76"/>
      <c r="BU60" s="76"/>
      <c r="BV60" s="76"/>
      <c r="BW60" s="76"/>
      <c r="BX60" s="76"/>
      <c r="BY60" s="76"/>
      <c r="BZ60" s="76"/>
      <c r="CA60" s="76"/>
      <c r="CB60" s="76"/>
      <c r="CC60" s="76"/>
      <c r="CD60" s="76"/>
      <c r="CE60" s="76"/>
      <c r="CF60" s="76"/>
      <c r="CG60" s="76"/>
      <c r="CH60" s="76"/>
      <c r="CI60" s="76"/>
      <c r="CJ60" s="76"/>
      <c r="CK60" s="76"/>
      <c r="CL60" s="76"/>
      <c r="CM60" s="76"/>
      <c r="CN60" s="76"/>
      <c r="CO60" s="76"/>
      <c r="CP60" s="76"/>
      <c r="CQ60" s="76"/>
      <c r="CR60" s="76"/>
      <c r="CS60" s="76"/>
      <c r="CT60" s="76"/>
      <c r="CU60" s="76"/>
      <c r="CV60" s="76"/>
      <c r="CW60" s="76"/>
      <c r="CX60" s="76"/>
      <c r="CY60" s="76"/>
      <c r="CZ60" s="76"/>
      <c r="DA60" s="76"/>
      <c r="DB60" s="76"/>
      <c r="DC60" s="76"/>
      <c r="DD60" s="76"/>
      <c r="DE60" s="76"/>
      <c r="DF60" s="76"/>
      <c r="DG60" s="76"/>
      <c r="DH60" s="76"/>
      <c r="DI60" s="76"/>
      <c r="DJ60" s="76"/>
      <c r="DK60" s="76"/>
      <c r="DL60" s="76"/>
      <c r="DM60" s="76"/>
      <c r="DN60" s="76"/>
      <c r="DO60" s="76"/>
      <c r="DP60" s="76"/>
      <c r="DQ60" s="76"/>
      <c r="DR60" s="76"/>
      <c r="DS60" s="76"/>
      <c r="DT60" s="76"/>
      <c r="DU60" s="76"/>
      <c r="DV60" s="76"/>
      <c r="DW60" s="76"/>
      <c r="DX60" s="76"/>
      <c r="DY60" s="76"/>
      <c r="DZ60" s="76"/>
      <c r="EA60" s="76"/>
      <c r="EB60" s="76"/>
      <c r="EC60" s="76"/>
      <c r="ED60" s="76"/>
      <c r="EE60" s="76"/>
      <c r="EF60" s="76"/>
      <c r="EG60" s="76"/>
      <c r="EH60" s="76"/>
      <c r="EI60" s="76"/>
      <c r="EJ60" s="76"/>
      <c r="EK60" s="76"/>
      <c r="EL60" s="76"/>
      <c r="EM60" s="76"/>
      <c r="EN60" s="76"/>
      <c r="EO60" s="76"/>
      <c r="EP60" s="76"/>
      <c r="EQ60" s="76"/>
      <c r="ER60" s="76"/>
      <c r="ES60" s="76"/>
      <c r="ET60" s="76"/>
      <c r="EU60" s="76"/>
    </row>
    <row r="61" spans="1:151" s="6" customFormat="1" ht="17.100000000000001" customHeight="1">
      <c r="A61" s="40"/>
      <c r="B61" s="40"/>
      <c r="C61" s="40"/>
      <c r="D61" s="40"/>
      <c r="E61" s="455" t="str">
        <f>IF(OR(J42=AS48,J42=AS49,J42=AS50,J42=AS51),"※標準的な算出方法における算出基礎は以下のとおり。","")</f>
        <v/>
      </c>
      <c r="F61" s="455"/>
      <c r="G61" s="455"/>
      <c r="H61" s="455"/>
      <c r="I61" s="455"/>
      <c r="J61" s="455"/>
      <c r="K61" s="455"/>
      <c r="L61" s="455"/>
      <c r="M61" s="455"/>
      <c r="N61" s="455"/>
      <c r="O61" s="455"/>
      <c r="P61" s="455"/>
      <c r="Q61" s="455"/>
      <c r="R61" s="455"/>
      <c r="S61" s="455"/>
      <c r="T61" s="455"/>
      <c r="U61" s="455"/>
      <c r="V61" s="455"/>
      <c r="W61" s="455"/>
      <c r="X61" s="455"/>
      <c r="Y61" s="455"/>
      <c r="Z61" s="455"/>
      <c r="AA61" s="455"/>
      <c r="AB61" s="40"/>
      <c r="AC61" s="40"/>
      <c r="AD61" s="79"/>
      <c r="AE61" s="76"/>
      <c r="AF61" s="76"/>
      <c r="AG61" s="76"/>
      <c r="AH61" s="76"/>
      <c r="AI61" s="76"/>
      <c r="AJ61" s="76"/>
      <c r="AK61" s="76"/>
      <c r="AL61" s="76"/>
      <c r="AM61" s="76"/>
      <c r="AN61" s="76"/>
      <c r="AO61" s="76"/>
      <c r="AP61" s="76"/>
      <c r="AQ61" s="76"/>
      <c r="AR61" s="76"/>
      <c r="AS61" s="76"/>
      <c r="AT61" s="76"/>
      <c r="AU61" s="76"/>
      <c r="AV61" s="76"/>
      <c r="AW61" s="76"/>
      <c r="AX61" s="71"/>
      <c r="AY61" s="71"/>
      <c r="AZ61" s="71"/>
      <c r="BA61" s="76"/>
      <c r="BB61" s="76"/>
      <c r="BC61" s="76"/>
      <c r="BD61" s="76"/>
      <c r="BE61" s="76"/>
      <c r="BF61" s="76"/>
      <c r="BG61" s="76"/>
      <c r="BH61" s="76"/>
      <c r="BI61" s="76"/>
      <c r="BJ61" s="76"/>
      <c r="BK61" s="76"/>
      <c r="BL61" s="76"/>
      <c r="BM61" s="76"/>
      <c r="BN61" s="76"/>
      <c r="BO61" s="76"/>
      <c r="BP61" s="76"/>
      <c r="BQ61" s="76"/>
      <c r="BR61" s="76"/>
      <c r="BS61" s="76"/>
      <c r="BT61" s="76"/>
      <c r="BU61" s="76"/>
      <c r="BV61" s="76"/>
      <c r="BW61" s="76"/>
      <c r="BX61" s="76"/>
      <c r="BY61" s="76"/>
      <c r="BZ61" s="76"/>
      <c r="CA61" s="76"/>
      <c r="CB61" s="76"/>
      <c r="CC61" s="76"/>
      <c r="CD61" s="76"/>
      <c r="CE61" s="76"/>
      <c r="CF61" s="76"/>
      <c r="CG61" s="76"/>
      <c r="CH61" s="76"/>
      <c r="CI61" s="76"/>
      <c r="CJ61" s="76"/>
      <c r="CK61" s="76"/>
      <c r="CL61" s="76"/>
      <c r="CM61" s="76"/>
      <c r="CN61" s="76"/>
      <c r="CO61" s="76"/>
      <c r="CP61" s="76"/>
      <c r="CQ61" s="76"/>
      <c r="CR61" s="76"/>
      <c r="CS61" s="76"/>
      <c r="CT61" s="76"/>
      <c r="CU61" s="76"/>
      <c r="CV61" s="76"/>
      <c r="CW61" s="76"/>
      <c r="CX61" s="76"/>
      <c r="CY61" s="76"/>
      <c r="CZ61" s="76"/>
      <c r="DA61" s="76"/>
      <c r="DB61" s="76"/>
      <c r="DC61" s="76"/>
      <c r="DD61" s="76"/>
      <c r="DE61" s="76"/>
      <c r="DF61" s="76"/>
      <c r="DG61" s="76"/>
      <c r="DH61" s="76"/>
      <c r="DI61" s="76"/>
      <c r="DJ61" s="76"/>
      <c r="DK61" s="76"/>
      <c r="DL61" s="76"/>
      <c r="DM61" s="76"/>
      <c r="DN61" s="76"/>
      <c r="DO61" s="76"/>
      <c r="DP61" s="76"/>
      <c r="DQ61" s="76"/>
      <c r="DR61" s="76"/>
      <c r="DS61" s="76"/>
      <c r="DT61" s="76"/>
      <c r="DU61" s="76"/>
      <c r="DV61" s="76"/>
      <c r="DW61" s="76"/>
      <c r="DX61" s="76"/>
      <c r="DY61" s="76"/>
      <c r="DZ61" s="76"/>
      <c r="EA61" s="76"/>
      <c r="EB61" s="76"/>
      <c r="EC61" s="76"/>
      <c r="ED61" s="76"/>
      <c r="EE61" s="76"/>
      <c r="EF61" s="76"/>
      <c r="EG61" s="76"/>
      <c r="EH61" s="76"/>
      <c r="EI61" s="76"/>
      <c r="EJ61" s="76"/>
      <c r="EK61" s="76"/>
      <c r="EL61" s="76"/>
      <c r="EM61" s="76"/>
      <c r="EN61" s="76"/>
      <c r="EO61" s="76"/>
      <c r="EP61" s="76"/>
      <c r="EQ61" s="76"/>
      <c r="ER61" s="76"/>
      <c r="ES61" s="76"/>
      <c r="ET61" s="76"/>
      <c r="EU61" s="76"/>
    </row>
    <row r="62" spans="1:151" s="6" customFormat="1" ht="17.100000000000001" customHeight="1">
      <c r="A62" s="40"/>
      <c r="B62" s="40"/>
      <c r="C62" s="40"/>
      <c r="D62" s="40"/>
      <c r="E62" s="455" t="str">
        <f>IF(OR(J42=AS48,J42=AS49,J42=AS50,J42=AS51),"Ａ：当該地方団体による返礼品等の調達費用","")</f>
        <v/>
      </c>
      <c r="F62" s="455"/>
      <c r="G62" s="455"/>
      <c r="H62" s="455"/>
      <c r="I62" s="455"/>
      <c r="J62" s="455"/>
      <c r="K62" s="455"/>
      <c r="L62" s="455"/>
      <c r="M62" s="455"/>
      <c r="N62" s="455"/>
      <c r="O62" s="455"/>
      <c r="P62" s="455"/>
      <c r="Q62" s="455"/>
      <c r="R62" s="455"/>
      <c r="S62" s="455"/>
      <c r="T62" s="455"/>
      <c r="V62" s="456" t="str">
        <f>IF(OR(J42=AS48,J42=AS49,J42=AS50,J42=AS51),H17,"")</f>
        <v/>
      </c>
      <c r="W62" s="456"/>
      <c r="X62" s="456"/>
      <c r="Y62" s="456"/>
      <c r="Z62" s="456"/>
      <c r="AA62" s="44" t="str">
        <f>IF(OR(J42=AS48,J42=AS49,J42=AS50,J42=AS51),"円","")</f>
        <v/>
      </c>
      <c r="AB62" s="40"/>
      <c r="AC62" s="40"/>
      <c r="AD62" s="79"/>
      <c r="AE62" s="76"/>
      <c r="AF62" s="76"/>
      <c r="AG62" s="76"/>
      <c r="AH62" s="76"/>
      <c r="AI62" s="76"/>
      <c r="AJ62" s="76"/>
      <c r="AK62" s="76"/>
      <c r="AL62" s="76"/>
      <c r="AM62" s="76"/>
      <c r="AN62" s="76"/>
      <c r="AO62" s="76"/>
      <c r="AP62" s="76"/>
      <c r="AQ62" s="76"/>
      <c r="AR62" s="76"/>
      <c r="AS62" s="76"/>
      <c r="AT62" s="76"/>
      <c r="AU62" s="76"/>
      <c r="AV62" s="76"/>
      <c r="AW62" s="76"/>
      <c r="AX62" s="71"/>
      <c r="AY62" s="71"/>
      <c r="AZ62" s="71"/>
      <c r="BA62" s="76"/>
      <c r="BB62" s="76"/>
      <c r="BC62" s="76"/>
      <c r="BD62" s="76"/>
      <c r="BE62" s="76"/>
      <c r="BF62" s="76"/>
      <c r="BG62" s="76"/>
      <c r="BH62" s="76"/>
      <c r="BI62" s="76"/>
      <c r="BJ62" s="76"/>
      <c r="BK62" s="76"/>
      <c r="BL62" s="76"/>
      <c r="BM62" s="76"/>
      <c r="BN62" s="76"/>
      <c r="BO62" s="76"/>
      <c r="BP62" s="76"/>
      <c r="BQ62" s="76"/>
      <c r="BR62" s="76"/>
      <c r="BS62" s="76"/>
      <c r="BT62" s="76"/>
      <c r="BU62" s="76"/>
      <c r="BV62" s="76"/>
      <c r="BW62" s="76"/>
      <c r="BX62" s="76"/>
      <c r="BY62" s="76"/>
      <c r="BZ62" s="76"/>
      <c r="CA62" s="76"/>
      <c r="CB62" s="76"/>
      <c r="CC62" s="76"/>
      <c r="CD62" s="76"/>
      <c r="CE62" s="76"/>
      <c r="CF62" s="76"/>
      <c r="CG62" s="76"/>
      <c r="CH62" s="76"/>
      <c r="CI62" s="76"/>
      <c r="CJ62" s="76"/>
      <c r="CK62" s="76"/>
      <c r="CL62" s="76"/>
      <c r="CM62" s="76"/>
      <c r="CN62" s="76"/>
      <c r="CO62" s="76"/>
      <c r="CP62" s="76"/>
      <c r="CQ62" s="76"/>
      <c r="CR62" s="76"/>
      <c r="CS62" s="76"/>
      <c r="CT62" s="76"/>
      <c r="CU62" s="76"/>
      <c r="CV62" s="76"/>
      <c r="CW62" s="76"/>
      <c r="CX62" s="76"/>
      <c r="CY62" s="76"/>
      <c r="CZ62" s="76"/>
      <c r="DA62" s="76"/>
      <c r="DB62" s="76"/>
      <c r="DC62" s="76"/>
      <c r="DD62" s="76"/>
      <c r="DE62" s="76"/>
      <c r="DF62" s="76"/>
      <c r="DG62" s="76"/>
      <c r="DH62" s="76"/>
      <c r="DI62" s="76"/>
      <c r="DJ62" s="76"/>
      <c r="DK62" s="76"/>
      <c r="DL62" s="76"/>
      <c r="DM62" s="76"/>
      <c r="DN62" s="76"/>
      <c r="DO62" s="76"/>
      <c r="DP62" s="76"/>
      <c r="DQ62" s="76"/>
      <c r="DR62" s="76"/>
      <c r="DS62" s="76"/>
      <c r="DT62" s="76"/>
      <c r="DU62" s="76"/>
      <c r="DV62" s="76"/>
      <c r="DW62" s="76"/>
      <c r="DX62" s="76"/>
      <c r="DY62" s="76"/>
      <c r="DZ62" s="76"/>
      <c r="EA62" s="76"/>
      <c r="EB62" s="76"/>
      <c r="EC62" s="76"/>
      <c r="ED62" s="76"/>
      <c r="EE62" s="76"/>
      <c r="EF62" s="76"/>
      <c r="EG62" s="76"/>
      <c r="EH62" s="76"/>
      <c r="EI62" s="76"/>
      <c r="EJ62" s="76"/>
      <c r="EK62" s="76"/>
      <c r="EL62" s="76"/>
      <c r="EM62" s="76"/>
      <c r="EN62" s="76"/>
      <c r="EO62" s="76"/>
      <c r="EP62" s="76"/>
      <c r="EQ62" s="76"/>
      <c r="ER62" s="76"/>
      <c r="ES62" s="76"/>
      <c r="ET62" s="76"/>
      <c r="EU62" s="76"/>
    </row>
    <row r="63" spans="1:151" s="6" customFormat="1" ht="17.100000000000001" customHeight="1">
      <c r="A63" s="40"/>
      <c r="B63" s="40"/>
      <c r="C63" s="40"/>
      <c r="D63" s="40"/>
      <c r="E63" s="457" t="str">
        <f>IF(OR(J42=AS48,J42=AS49,J42=AS50,J42=AS51),"Ｂ：当該返礼品等の製造・販売等のために当該地方団体","")</f>
        <v/>
      </c>
      <c r="F63" s="457"/>
      <c r="G63" s="457"/>
      <c r="H63" s="457"/>
      <c r="I63" s="457"/>
      <c r="J63" s="457"/>
      <c r="K63" s="457"/>
      <c r="L63" s="457"/>
      <c r="M63" s="457"/>
      <c r="N63" s="457"/>
      <c r="O63" s="457"/>
      <c r="P63" s="457"/>
      <c r="Q63" s="457"/>
      <c r="R63" s="457"/>
      <c r="S63" s="457"/>
      <c r="T63" s="457"/>
      <c r="U63" s="457"/>
      <c r="V63" s="457"/>
      <c r="W63" s="37"/>
      <c r="X63" s="37"/>
      <c r="Y63" s="37"/>
      <c r="Z63" s="37"/>
      <c r="AA63" s="37"/>
      <c r="AB63" s="40"/>
      <c r="AC63" s="40"/>
      <c r="AD63" s="79"/>
      <c r="AE63" s="76"/>
      <c r="AF63" s="76"/>
      <c r="AG63" s="76"/>
      <c r="AH63" s="76"/>
      <c r="AI63" s="76"/>
      <c r="AJ63" s="76"/>
      <c r="AK63" s="76"/>
      <c r="AL63" s="76"/>
      <c r="AM63" s="76"/>
      <c r="AN63" s="76"/>
      <c r="AO63" s="76"/>
      <c r="AP63" s="76"/>
      <c r="AQ63" s="76"/>
      <c r="AR63" s="76"/>
      <c r="AS63" s="76"/>
      <c r="AT63" s="76"/>
      <c r="AU63" s="76"/>
      <c r="AV63" s="76"/>
      <c r="AW63" s="76"/>
      <c r="AX63" s="71"/>
      <c r="AY63" s="71"/>
      <c r="AZ63" s="71"/>
      <c r="BA63" s="76"/>
      <c r="BB63" s="76"/>
      <c r="BC63" s="76"/>
      <c r="BD63" s="76"/>
      <c r="BE63" s="76"/>
      <c r="BF63" s="76"/>
      <c r="BG63" s="76"/>
      <c r="BH63" s="76"/>
      <c r="BI63" s="76"/>
      <c r="BJ63" s="76"/>
      <c r="BK63" s="76"/>
      <c r="BL63" s="76"/>
      <c r="BM63" s="76"/>
      <c r="BN63" s="76"/>
      <c r="BO63" s="76"/>
      <c r="BP63" s="76"/>
      <c r="BQ63" s="76"/>
      <c r="BR63" s="76"/>
      <c r="BS63" s="76"/>
      <c r="BT63" s="76"/>
      <c r="BU63" s="76"/>
      <c r="BV63" s="76"/>
      <c r="BW63" s="76"/>
      <c r="BX63" s="76"/>
      <c r="BY63" s="76"/>
      <c r="BZ63" s="76"/>
      <c r="CA63" s="76"/>
      <c r="CB63" s="76"/>
      <c r="CC63" s="76"/>
      <c r="CD63" s="76"/>
      <c r="CE63" s="76"/>
      <c r="CF63" s="76"/>
      <c r="CG63" s="76"/>
      <c r="CH63" s="76"/>
      <c r="CI63" s="76"/>
      <c r="CJ63" s="76"/>
      <c r="CK63" s="76"/>
      <c r="CL63" s="76"/>
      <c r="CM63" s="76"/>
      <c r="CN63" s="76"/>
      <c r="CO63" s="76"/>
      <c r="CP63" s="76"/>
      <c r="CQ63" s="76"/>
      <c r="CR63" s="76"/>
      <c r="CS63" s="76"/>
      <c r="CT63" s="76"/>
      <c r="CU63" s="76"/>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row>
    <row r="64" spans="1:151" s="6" customFormat="1" ht="17.100000000000001" customHeight="1">
      <c r="A64" s="40"/>
      <c r="B64" s="40"/>
      <c r="C64" s="40"/>
      <c r="D64" s="40"/>
      <c r="E64" s="455" t="str">
        <f>IF(OR(J42=AS48,J42=AS49,J42=AS50,J42=AS51),"　　の区域外で生じた費用","")</f>
        <v/>
      </c>
      <c r="F64" s="455"/>
      <c r="G64" s="455"/>
      <c r="H64" s="455"/>
      <c r="I64" s="455"/>
      <c r="J64" s="455"/>
      <c r="K64" s="455"/>
      <c r="L64" s="455"/>
      <c r="M64" s="455"/>
      <c r="N64" s="455"/>
      <c r="O64" s="455"/>
      <c r="P64" s="455"/>
      <c r="Q64" s="455"/>
      <c r="R64" s="455"/>
      <c r="S64" s="455"/>
      <c r="T64" s="455"/>
      <c r="V64" s="458"/>
      <c r="W64" s="458"/>
      <c r="X64" s="458"/>
      <c r="Y64" s="458"/>
      <c r="Z64" s="458"/>
      <c r="AA64" s="44" t="str">
        <f>IF(OR(J42=AS48,J42=AS49,J42=AS50,J42=AS51),"円","")</f>
        <v/>
      </c>
      <c r="AB64" s="40"/>
      <c r="AC64" s="40"/>
      <c r="AD64" s="79"/>
      <c r="AE64" s="76"/>
      <c r="AF64" s="76"/>
      <c r="AG64" s="76"/>
      <c r="AH64" s="76"/>
      <c r="AI64" s="76"/>
      <c r="AJ64" s="76"/>
      <c r="AK64" s="76"/>
      <c r="AL64" s="76"/>
      <c r="AM64" s="76"/>
      <c r="AN64" s="76"/>
      <c r="AO64" s="76"/>
      <c r="AP64" s="76"/>
      <c r="AQ64" s="76"/>
      <c r="AR64" s="76"/>
      <c r="AS64" s="76"/>
      <c r="AT64" s="76"/>
      <c r="AU64" s="76"/>
      <c r="AV64" s="76"/>
      <c r="AW64" s="76"/>
      <c r="AX64" s="71"/>
      <c r="AY64" s="71"/>
      <c r="AZ64" s="71"/>
      <c r="BA64" s="76"/>
      <c r="BB64" s="76"/>
      <c r="BC64" s="76"/>
      <c r="BD64" s="76"/>
      <c r="BE64" s="76"/>
      <c r="BF64" s="76"/>
      <c r="BG64" s="76"/>
      <c r="BH64" s="76"/>
      <c r="BI64" s="76"/>
      <c r="BJ64" s="76"/>
      <c r="BK64" s="76"/>
      <c r="BL64" s="76"/>
      <c r="BM64" s="76"/>
      <c r="BN64" s="76"/>
      <c r="BO64" s="76"/>
      <c r="BP64" s="76"/>
      <c r="BQ64" s="76"/>
      <c r="BR64" s="76"/>
      <c r="BS64" s="76"/>
      <c r="BT64" s="76"/>
      <c r="BU64" s="76"/>
      <c r="BV64" s="76"/>
      <c r="BW64" s="76"/>
      <c r="BX64" s="76"/>
      <c r="BY64" s="76"/>
      <c r="BZ64" s="76"/>
      <c r="CA64" s="76"/>
      <c r="CB64" s="76"/>
      <c r="CC64" s="76"/>
      <c r="CD64" s="76"/>
      <c r="CE64" s="76"/>
      <c r="CF64" s="76"/>
      <c r="CG64" s="76"/>
      <c r="CH64" s="76"/>
      <c r="CI64" s="76"/>
      <c r="CJ64" s="76"/>
      <c r="CK64" s="76"/>
      <c r="CL64" s="76"/>
      <c r="CM64" s="76"/>
      <c r="CN64" s="76"/>
      <c r="CO64" s="76"/>
      <c r="CP64" s="76"/>
      <c r="CQ64" s="76"/>
      <c r="CR64" s="76"/>
      <c r="CS64" s="76"/>
      <c r="CT64" s="76"/>
      <c r="CU64" s="76"/>
      <c r="CV64" s="76"/>
      <c r="CW64" s="76"/>
      <c r="CX64" s="76"/>
      <c r="CY64" s="76"/>
      <c r="CZ64" s="76"/>
      <c r="DA64" s="76"/>
      <c r="DB64" s="76"/>
      <c r="DC64" s="76"/>
      <c r="DD64" s="76"/>
      <c r="DE64" s="76"/>
      <c r="DF64" s="76"/>
      <c r="DG64" s="76"/>
      <c r="DH64" s="76"/>
      <c r="DI64" s="76"/>
      <c r="DJ64" s="76"/>
      <c r="DK64" s="76"/>
      <c r="DL64" s="76"/>
      <c r="DM64" s="76"/>
      <c r="DN64" s="76"/>
      <c r="DO64" s="76"/>
      <c r="DP64" s="76"/>
      <c r="DQ64" s="76"/>
      <c r="DR64" s="76"/>
      <c r="DS64" s="76"/>
      <c r="DT64" s="76"/>
      <c r="DU64" s="76"/>
      <c r="DV64" s="76"/>
      <c r="DW64" s="76"/>
      <c r="DX64" s="76"/>
      <c r="DY64" s="76"/>
      <c r="DZ64" s="76"/>
      <c r="EA64" s="76"/>
      <c r="EB64" s="76"/>
      <c r="EC64" s="76"/>
      <c r="ED64" s="76"/>
      <c r="EE64" s="76"/>
      <c r="EF64" s="76"/>
      <c r="EG64" s="76"/>
      <c r="EH64" s="76"/>
      <c r="EI64" s="76"/>
      <c r="EJ64" s="76"/>
      <c r="EK64" s="76"/>
      <c r="EL64" s="76"/>
      <c r="EM64" s="76"/>
      <c r="EN64" s="76"/>
      <c r="EO64" s="76"/>
      <c r="EP64" s="76"/>
      <c r="EQ64" s="76"/>
      <c r="ER64" s="76"/>
      <c r="ES64" s="76"/>
      <c r="ET64" s="76"/>
      <c r="EU64" s="76"/>
    </row>
    <row r="65" spans="1:151" ht="17.100000000000001" customHeight="1">
      <c r="A65" s="39"/>
      <c r="B65" s="39"/>
      <c r="C65" s="39"/>
      <c r="D65" s="39"/>
      <c r="E65" s="37"/>
      <c r="F65" s="37"/>
      <c r="G65" s="37"/>
      <c r="H65" s="37"/>
      <c r="I65" s="37"/>
      <c r="J65" s="37"/>
      <c r="K65" s="37"/>
      <c r="L65" s="37"/>
      <c r="M65" s="37"/>
      <c r="N65" s="37"/>
      <c r="O65" s="37"/>
      <c r="P65" s="37"/>
      <c r="Q65" s="37"/>
      <c r="R65" s="37"/>
      <c r="S65" s="37"/>
      <c r="T65" s="37"/>
      <c r="U65" s="37"/>
      <c r="V65" s="37"/>
      <c r="W65" s="37"/>
      <c r="X65" s="37"/>
      <c r="Y65" s="37"/>
      <c r="Z65" s="37"/>
      <c r="AA65" s="37"/>
      <c r="AB65" s="39"/>
      <c r="AC65" s="39"/>
      <c r="AD65" s="78"/>
      <c r="AE65" s="72"/>
      <c r="AF65" s="72"/>
      <c r="AG65" s="72"/>
      <c r="AH65" s="72"/>
      <c r="AI65" s="72"/>
      <c r="AJ65" s="72"/>
      <c r="AK65" s="72"/>
      <c r="AL65" s="72"/>
      <c r="AM65" s="72"/>
      <c r="AN65" s="72"/>
      <c r="AO65" s="72"/>
      <c r="AP65" s="72"/>
      <c r="AQ65" s="72"/>
      <c r="AR65" s="72"/>
      <c r="AS65" s="76"/>
      <c r="AT65" s="72"/>
      <c r="AU65" s="72"/>
      <c r="AV65" s="72"/>
      <c r="AW65" s="72"/>
      <c r="BA65" s="72"/>
      <c r="BB65" s="72"/>
      <c r="BC65" s="72"/>
      <c r="BD65" s="72"/>
      <c r="BE65" s="72"/>
      <c r="BF65" s="72"/>
      <c r="BG65" s="72"/>
      <c r="BH65" s="72"/>
      <c r="BI65" s="72"/>
      <c r="BJ65" s="72"/>
      <c r="BK65" s="72"/>
      <c r="BL65" s="72"/>
      <c r="BM65" s="72"/>
      <c r="BN65" s="72"/>
      <c r="BO65" s="72"/>
      <c r="BP65" s="72"/>
      <c r="BQ65" s="72"/>
      <c r="BR65" s="72"/>
      <c r="BS65" s="72"/>
      <c r="BT65" s="72"/>
      <c r="BU65" s="72"/>
      <c r="BV65" s="72"/>
      <c r="BW65" s="72"/>
      <c r="BX65" s="72"/>
      <c r="BY65" s="72"/>
      <c r="BZ65" s="72"/>
      <c r="CA65" s="72"/>
      <c r="CB65" s="72"/>
      <c r="CC65" s="72"/>
      <c r="CD65" s="72"/>
      <c r="CE65" s="72"/>
      <c r="CF65" s="72"/>
      <c r="CG65" s="72"/>
      <c r="CH65" s="72"/>
      <c r="CI65" s="72"/>
      <c r="CJ65" s="72"/>
      <c r="CK65" s="72"/>
      <c r="CL65" s="72"/>
      <c r="CM65" s="72"/>
      <c r="CN65" s="72"/>
      <c r="CO65" s="72"/>
      <c r="CP65" s="72"/>
      <c r="CQ65" s="72"/>
      <c r="CR65" s="72"/>
      <c r="CS65" s="72"/>
      <c r="CT65" s="72"/>
      <c r="CU65" s="72"/>
      <c r="CV65" s="72"/>
      <c r="CW65" s="72"/>
      <c r="CX65" s="72"/>
      <c r="CY65" s="72"/>
      <c r="CZ65" s="72"/>
      <c r="DA65" s="72"/>
      <c r="DB65" s="72"/>
      <c r="DC65" s="72"/>
      <c r="DD65" s="72"/>
      <c r="DE65" s="72"/>
      <c r="DF65" s="72"/>
      <c r="DG65" s="72"/>
      <c r="DH65" s="72"/>
      <c r="DI65" s="72"/>
      <c r="DJ65" s="72"/>
      <c r="DK65" s="72"/>
      <c r="DL65" s="72"/>
      <c r="DM65" s="72"/>
      <c r="DN65" s="72"/>
      <c r="DO65" s="72"/>
      <c r="DP65" s="72"/>
      <c r="DQ65" s="72"/>
      <c r="DR65" s="72"/>
      <c r="DS65" s="72"/>
      <c r="DT65" s="72"/>
      <c r="DU65" s="72"/>
      <c r="DV65" s="72"/>
      <c r="DW65" s="72"/>
      <c r="DX65" s="72"/>
      <c r="DY65" s="72"/>
      <c r="DZ65" s="72"/>
      <c r="EA65" s="72"/>
      <c r="EB65" s="72"/>
      <c r="EC65" s="72"/>
      <c r="ED65" s="72"/>
      <c r="EE65" s="72"/>
      <c r="EF65" s="72"/>
      <c r="EG65" s="72"/>
      <c r="EH65" s="72"/>
      <c r="EI65" s="72"/>
      <c r="EJ65" s="72"/>
      <c r="EK65" s="72"/>
      <c r="EL65" s="72"/>
      <c r="EM65" s="72"/>
      <c r="EN65" s="72"/>
      <c r="EO65" s="72"/>
      <c r="EP65" s="72"/>
      <c r="EQ65" s="72"/>
      <c r="ER65" s="72"/>
      <c r="ES65" s="72"/>
      <c r="ET65" s="72"/>
      <c r="EU65" s="72"/>
    </row>
    <row r="66" spans="1:151" s="6" customFormat="1" ht="17.100000000000001" customHeight="1">
      <c r="A66" s="40"/>
      <c r="B66" s="40"/>
      <c r="C66" s="40"/>
      <c r="D66" s="40" t="str">
        <f>IF(C69="","","✓")</f>
        <v/>
      </c>
      <c r="E66" s="37" t="str">
        <f>IF(OR(J42=AS48,J42=AS49,J42=AS50,J42=AS51),"その他の算出方法","")</f>
        <v/>
      </c>
      <c r="F66" s="37"/>
      <c r="G66" s="37"/>
      <c r="H66" s="37"/>
      <c r="I66" s="37"/>
      <c r="J66" s="37"/>
      <c r="K66" s="37"/>
      <c r="L66" s="37"/>
      <c r="M66" s="37"/>
      <c r="N66" s="37"/>
      <c r="O66" s="37"/>
      <c r="P66" s="37"/>
      <c r="Q66" s="37"/>
      <c r="R66" s="37"/>
      <c r="S66" s="37"/>
      <c r="T66" s="37"/>
      <c r="U66" s="37"/>
      <c r="V66" s="37"/>
      <c r="W66" s="37"/>
      <c r="X66" s="37"/>
      <c r="Y66" s="37"/>
      <c r="Z66" s="37"/>
      <c r="AA66" s="37"/>
      <c r="AB66" s="40"/>
      <c r="AC66" s="40"/>
      <c r="AD66" s="79"/>
      <c r="AE66" s="76"/>
      <c r="AF66" s="76"/>
      <c r="AG66" s="76"/>
      <c r="AH66" s="76"/>
      <c r="AI66" s="76"/>
      <c r="AJ66" s="76"/>
      <c r="AK66" s="76"/>
      <c r="AL66" s="76"/>
      <c r="AM66" s="76"/>
      <c r="AN66" s="76"/>
      <c r="AO66" s="76"/>
      <c r="AP66" s="76"/>
      <c r="AQ66" s="76"/>
      <c r="AR66" s="76"/>
      <c r="AS66" s="72"/>
      <c r="AT66" s="76"/>
      <c r="AU66" s="76"/>
      <c r="AV66" s="76"/>
      <c r="AW66" s="76"/>
      <c r="AX66" s="71"/>
      <c r="AY66" s="71"/>
      <c r="AZ66" s="71"/>
      <c r="BA66" s="76"/>
      <c r="BB66" s="76"/>
      <c r="BC66" s="76"/>
      <c r="BD66" s="76"/>
      <c r="BE66" s="76"/>
      <c r="BF66" s="76"/>
      <c r="BG66" s="76"/>
      <c r="BH66" s="76"/>
      <c r="BI66" s="76"/>
      <c r="BJ66" s="76"/>
      <c r="BK66" s="76"/>
      <c r="BL66" s="76"/>
      <c r="BM66" s="76"/>
      <c r="BN66" s="76"/>
      <c r="BO66" s="76"/>
      <c r="BP66" s="76"/>
      <c r="BQ66" s="76"/>
      <c r="BR66" s="76"/>
      <c r="BS66" s="76"/>
      <c r="BT66" s="76"/>
      <c r="BU66" s="76"/>
      <c r="BV66" s="76"/>
      <c r="BW66" s="76"/>
      <c r="BX66" s="76"/>
      <c r="BY66" s="76"/>
      <c r="BZ66" s="76"/>
      <c r="CA66" s="76"/>
      <c r="CB66" s="76"/>
      <c r="CC66" s="76"/>
      <c r="CD66" s="76"/>
      <c r="CE66" s="76"/>
      <c r="CF66" s="76"/>
      <c r="CG66" s="76"/>
      <c r="CH66" s="76"/>
      <c r="CI66" s="76"/>
      <c r="CJ66" s="76"/>
      <c r="CK66" s="76"/>
      <c r="CL66" s="76"/>
      <c r="CM66" s="76"/>
      <c r="CN66" s="76"/>
      <c r="CO66" s="76"/>
      <c r="CP66" s="76"/>
      <c r="CQ66" s="76"/>
      <c r="CR66" s="76"/>
      <c r="CS66" s="76"/>
      <c r="CT66" s="76"/>
      <c r="CU66" s="76"/>
      <c r="CV66" s="76"/>
      <c r="CW66" s="76"/>
      <c r="CX66" s="76"/>
      <c r="CY66" s="76"/>
      <c r="CZ66" s="76"/>
      <c r="DA66" s="76"/>
      <c r="DB66" s="76"/>
      <c r="DC66" s="76"/>
      <c r="DD66" s="76"/>
      <c r="DE66" s="76"/>
      <c r="DF66" s="76"/>
      <c r="DG66" s="76"/>
      <c r="DH66" s="76"/>
      <c r="DI66" s="76"/>
      <c r="DJ66" s="76"/>
      <c r="DK66" s="76"/>
      <c r="DL66" s="76"/>
      <c r="DM66" s="76"/>
      <c r="DN66" s="76"/>
      <c r="DO66" s="76"/>
      <c r="DP66" s="76"/>
      <c r="DQ66" s="76"/>
      <c r="DR66" s="76"/>
      <c r="DS66" s="76"/>
      <c r="DT66" s="76"/>
      <c r="DU66" s="76"/>
      <c r="DV66" s="76"/>
      <c r="DW66" s="76"/>
      <c r="DX66" s="76"/>
      <c r="DY66" s="76"/>
      <c r="DZ66" s="76"/>
      <c r="EA66" s="76"/>
      <c r="EB66" s="76"/>
      <c r="EC66" s="76"/>
      <c r="ED66" s="76"/>
      <c r="EE66" s="76"/>
      <c r="EF66" s="76"/>
      <c r="EG66" s="76"/>
      <c r="EH66" s="76"/>
      <c r="EI66" s="76"/>
      <c r="EJ66" s="76"/>
      <c r="EK66" s="76"/>
      <c r="EL66" s="76"/>
      <c r="EM66" s="76"/>
      <c r="EN66" s="76"/>
      <c r="EO66" s="76"/>
      <c r="EP66" s="76"/>
      <c r="EQ66" s="76"/>
      <c r="ER66" s="76"/>
      <c r="ES66" s="76"/>
      <c r="ET66" s="76"/>
      <c r="EU66" s="76"/>
    </row>
    <row r="67" spans="1:151" s="6" customFormat="1" ht="17.100000000000001" customHeight="1">
      <c r="A67" s="40"/>
      <c r="B67" s="40"/>
      <c r="C67" s="40"/>
      <c r="D67" s="40"/>
      <c r="E67" s="37" t="str">
        <f>IF(OR(J42=AS48,J42=AS49,J42=AS50,J42=AS51),"※その他の算出方法とする理由及びその算出方法の詳細は以下のとおり。","")</f>
        <v/>
      </c>
      <c r="F67" s="37"/>
      <c r="G67" s="37"/>
      <c r="H67" s="37"/>
      <c r="I67" s="37"/>
      <c r="J67" s="37"/>
      <c r="K67" s="37"/>
      <c r="L67" s="37"/>
      <c r="M67" s="37"/>
      <c r="N67" s="37"/>
      <c r="O67" s="37"/>
      <c r="P67" s="37"/>
      <c r="Q67" s="37"/>
      <c r="R67" s="37"/>
      <c r="S67" s="37"/>
      <c r="T67" s="37"/>
      <c r="U67" s="37"/>
      <c r="V67" s="37"/>
      <c r="W67" s="37"/>
      <c r="X67" s="37"/>
      <c r="Y67" s="37"/>
      <c r="Z67" s="37"/>
      <c r="AA67" s="37"/>
      <c r="AB67" s="40"/>
      <c r="AC67" s="40"/>
      <c r="AD67" s="79"/>
      <c r="AE67" s="76"/>
      <c r="AF67" s="76"/>
      <c r="AG67" s="76"/>
      <c r="AH67" s="76"/>
      <c r="AI67" s="76"/>
      <c r="AJ67" s="76"/>
      <c r="AK67" s="76"/>
      <c r="AL67" s="76"/>
      <c r="AM67" s="76"/>
      <c r="AN67" s="76"/>
      <c r="AO67" s="76"/>
      <c r="AP67" s="76"/>
      <c r="AQ67" s="76"/>
      <c r="AR67" s="76"/>
      <c r="AS67" s="76"/>
      <c r="AT67" s="76"/>
      <c r="AU67" s="76"/>
      <c r="AV67" s="76"/>
      <c r="AW67" s="76"/>
      <c r="AX67" s="71"/>
      <c r="AY67" s="71"/>
      <c r="AZ67" s="71"/>
      <c r="BA67" s="76"/>
      <c r="BB67" s="76"/>
      <c r="BC67" s="76"/>
      <c r="BD67" s="76"/>
      <c r="BE67" s="76"/>
      <c r="BF67" s="76"/>
      <c r="BG67" s="76"/>
      <c r="BH67" s="76"/>
      <c r="BI67" s="76"/>
      <c r="BJ67" s="76"/>
      <c r="BK67" s="76"/>
      <c r="BL67" s="76"/>
      <c r="BM67" s="76"/>
      <c r="BN67" s="76"/>
      <c r="BO67" s="76"/>
      <c r="BP67" s="76"/>
      <c r="BQ67" s="76"/>
      <c r="BR67" s="76"/>
      <c r="BS67" s="76"/>
      <c r="BT67" s="76"/>
      <c r="BU67" s="76"/>
      <c r="BV67" s="76"/>
      <c r="BW67" s="76"/>
      <c r="BX67" s="76"/>
      <c r="BY67" s="76"/>
      <c r="BZ67" s="76"/>
      <c r="CA67" s="76"/>
      <c r="CB67" s="76"/>
      <c r="CC67" s="76"/>
      <c r="CD67" s="76"/>
      <c r="CE67" s="76"/>
      <c r="CF67" s="76"/>
      <c r="CG67" s="76"/>
      <c r="CH67" s="76"/>
      <c r="CI67" s="76"/>
      <c r="CJ67" s="76"/>
      <c r="CK67" s="76"/>
      <c r="CL67" s="76"/>
      <c r="CM67" s="76"/>
      <c r="CN67" s="76"/>
      <c r="CO67" s="76"/>
      <c r="CP67" s="76"/>
      <c r="CQ67" s="76"/>
      <c r="CR67" s="76"/>
      <c r="CS67" s="76"/>
      <c r="CT67" s="76"/>
      <c r="CU67" s="76"/>
      <c r="CV67" s="76"/>
      <c r="CW67" s="76"/>
      <c r="CX67" s="76"/>
      <c r="CY67" s="76"/>
      <c r="CZ67" s="76"/>
      <c r="DA67" s="76"/>
      <c r="DB67" s="76"/>
      <c r="DC67" s="76"/>
      <c r="DD67" s="76"/>
      <c r="DE67" s="76"/>
      <c r="DF67" s="76"/>
      <c r="DG67" s="76"/>
      <c r="DH67" s="76"/>
      <c r="DI67" s="76"/>
      <c r="DJ67" s="76"/>
      <c r="DK67" s="76"/>
      <c r="DL67" s="76"/>
      <c r="DM67" s="76"/>
      <c r="DN67" s="76"/>
      <c r="DO67" s="76"/>
      <c r="DP67" s="76"/>
      <c r="DQ67" s="76"/>
      <c r="DR67" s="76"/>
      <c r="DS67" s="76"/>
      <c r="DT67" s="76"/>
      <c r="DU67" s="76"/>
      <c r="DV67" s="76"/>
      <c r="DW67" s="76"/>
      <c r="DX67" s="76"/>
      <c r="DY67" s="76"/>
      <c r="DZ67" s="76"/>
      <c r="EA67" s="76"/>
      <c r="EB67" s="76"/>
      <c r="EC67" s="76"/>
      <c r="ED67" s="76"/>
      <c r="EE67" s="76"/>
      <c r="EF67" s="76"/>
      <c r="EG67" s="76"/>
      <c r="EH67" s="76"/>
      <c r="EI67" s="76"/>
      <c r="EJ67" s="76"/>
      <c r="EK67" s="76"/>
      <c r="EL67" s="76"/>
      <c r="EM67" s="76"/>
      <c r="EN67" s="76"/>
      <c r="EO67" s="76"/>
      <c r="EP67" s="76"/>
      <c r="EQ67" s="76"/>
      <c r="ER67" s="76"/>
      <c r="ES67" s="76"/>
      <c r="ET67" s="76"/>
      <c r="EU67" s="76"/>
    </row>
    <row r="68" spans="1:151" ht="17.100000000000001" customHeight="1">
      <c r="A68" s="39"/>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78"/>
      <c r="AE68" s="72"/>
      <c r="AF68" s="72"/>
      <c r="AG68" s="72"/>
      <c r="AH68" s="72"/>
      <c r="AI68" s="72"/>
      <c r="AJ68" s="72"/>
      <c r="AK68" s="72"/>
      <c r="AL68" s="72"/>
      <c r="AM68" s="72"/>
      <c r="AN68" s="72"/>
      <c r="AO68" s="72"/>
      <c r="AP68" s="72"/>
      <c r="AQ68" s="72"/>
      <c r="AR68" s="72"/>
      <c r="AS68" s="76"/>
      <c r="AT68" s="72"/>
      <c r="AU68" s="72"/>
      <c r="AV68" s="72"/>
      <c r="AW68" s="72"/>
      <c r="BA68" s="72"/>
      <c r="BB68" s="72"/>
      <c r="BC68" s="72"/>
      <c r="BD68" s="72"/>
      <c r="BE68" s="72"/>
      <c r="BF68" s="72"/>
      <c r="BG68" s="72"/>
      <c r="BH68" s="72"/>
      <c r="BI68" s="72"/>
      <c r="BJ68" s="72"/>
      <c r="BK68" s="72"/>
      <c r="BL68" s="72"/>
      <c r="BM68" s="72"/>
      <c r="BN68" s="72"/>
      <c r="BO68" s="72"/>
      <c r="BP68" s="72"/>
      <c r="BQ68" s="72"/>
      <c r="BR68" s="72"/>
      <c r="BS68" s="72"/>
      <c r="BT68" s="72"/>
      <c r="BU68" s="72"/>
      <c r="BV68" s="72"/>
      <c r="BW68" s="72"/>
      <c r="BX68" s="72"/>
      <c r="BY68" s="72"/>
      <c r="BZ68" s="72"/>
      <c r="CA68" s="72"/>
      <c r="CB68" s="72"/>
      <c r="CC68" s="72"/>
      <c r="CD68" s="72"/>
      <c r="CE68" s="72"/>
      <c r="CF68" s="72"/>
      <c r="CG68" s="72"/>
      <c r="CH68" s="72"/>
      <c r="CI68" s="72"/>
      <c r="CJ68" s="72"/>
      <c r="CK68" s="72"/>
      <c r="CL68" s="72"/>
      <c r="CM68" s="72"/>
      <c r="CN68" s="72"/>
      <c r="CO68" s="72"/>
      <c r="CP68" s="72"/>
      <c r="CQ68" s="72"/>
      <c r="CR68" s="72"/>
      <c r="CS68" s="72"/>
      <c r="CT68" s="72"/>
      <c r="CU68" s="72"/>
      <c r="CV68" s="72"/>
      <c r="CW68" s="72"/>
      <c r="CX68" s="72"/>
      <c r="CY68" s="72"/>
      <c r="CZ68" s="72"/>
      <c r="DA68" s="72"/>
      <c r="DB68" s="72"/>
      <c r="DC68" s="72"/>
      <c r="DD68" s="72"/>
      <c r="DE68" s="72"/>
      <c r="DF68" s="72"/>
      <c r="DG68" s="72"/>
      <c r="DH68" s="72"/>
      <c r="DI68" s="72"/>
      <c r="DJ68" s="72"/>
      <c r="DK68" s="72"/>
      <c r="DL68" s="72"/>
      <c r="DM68" s="72"/>
      <c r="DN68" s="72"/>
      <c r="DO68" s="72"/>
      <c r="DP68" s="72"/>
      <c r="DQ68" s="72"/>
      <c r="DR68" s="72"/>
      <c r="DS68" s="72"/>
      <c r="DT68" s="72"/>
      <c r="DU68" s="72"/>
      <c r="DV68" s="72"/>
      <c r="DW68" s="72"/>
      <c r="DX68" s="72"/>
      <c r="DY68" s="72"/>
      <c r="DZ68" s="72"/>
      <c r="EA68" s="72"/>
      <c r="EB68" s="72"/>
      <c r="EC68" s="72"/>
      <c r="ED68" s="72"/>
      <c r="EE68" s="72"/>
      <c r="EF68" s="72"/>
      <c r="EG68" s="72"/>
      <c r="EH68" s="72"/>
      <c r="EI68" s="72"/>
      <c r="EJ68" s="72"/>
      <c r="EK68" s="72"/>
      <c r="EL68" s="72"/>
      <c r="EM68" s="72"/>
      <c r="EN68" s="72"/>
      <c r="EO68" s="72"/>
      <c r="EP68" s="72"/>
      <c r="EQ68" s="72"/>
      <c r="ER68" s="72"/>
      <c r="ES68" s="72"/>
      <c r="ET68" s="72"/>
      <c r="EU68" s="72"/>
    </row>
    <row r="69" spans="1:151" s="6" customFormat="1" ht="17.100000000000001" customHeight="1">
      <c r="A69" s="40"/>
      <c r="B69" s="41"/>
      <c r="C69" s="450"/>
      <c r="D69" s="450"/>
      <c r="E69" s="450"/>
      <c r="F69" s="450"/>
      <c r="G69" s="450"/>
      <c r="H69" s="450"/>
      <c r="I69" s="450"/>
      <c r="J69" s="450"/>
      <c r="K69" s="450"/>
      <c r="L69" s="450"/>
      <c r="M69" s="450"/>
      <c r="N69" s="450"/>
      <c r="O69" s="450"/>
      <c r="P69" s="450"/>
      <c r="Q69" s="450"/>
      <c r="R69" s="450"/>
      <c r="S69" s="450"/>
      <c r="T69" s="450"/>
      <c r="U69" s="450"/>
      <c r="V69" s="450"/>
      <c r="W69" s="450"/>
      <c r="X69" s="450"/>
      <c r="Y69" s="450"/>
      <c r="Z69" s="450"/>
      <c r="AA69" s="450"/>
      <c r="AB69" s="40"/>
      <c r="AC69" s="40"/>
      <c r="AD69" s="79"/>
      <c r="AE69" s="76"/>
      <c r="AF69" s="76"/>
      <c r="AG69" s="76"/>
      <c r="AH69" s="76"/>
      <c r="AI69" s="76"/>
      <c r="AJ69" s="76"/>
      <c r="AK69" s="76"/>
      <c r="AL69" s="76"/>
      <c r="AM69" s="76"/>
      <c r="AN69" s="76"/>
      <c r="AO69" s="76"/>
      <c r="AP69" s="76"/>
      <c r="AQ69" s="76"/>
      <c r="AR69" s="76"/>
      <c r="AS69" s="72"/>
      <c r="AT69" s="76"/>
      <c r="AU69" s="76"/>
      <c r="AV69" s="76"/>
      <c r="AW69" s="76"/>
      <c r="AX69" s="71"/>
      <c r="AY69" s="71"/>
      <c r="AZ69" s="71"/>
      <c r="BA69" s="76"/>
      <c r="BB69" s="76"/>
      <c r="BC69" s="76"/>
      <c r="BD69" s="76"/>
      <c r="BE69" s="76"/>
      <c r="BF69" s="76"/>
      <c r="BG69" s="76"/>
      <c r="BH69" s="76"/>
      <c r="BI69" s="76"/>
      <c r="BJ69" s="76"/>
      <c r="BK69" s="76"/>
      <c r="BL69" s="76"/>
      <c r="BM69" s="76"/>
      <c r="BN69" s="76"/>
      <c r="BO69" s="76"/>
      <c r="BP69" s="76"/>
      <c r="BQ69" s="76"/>
      <c r="BR69" s="76"/>
      <c r="BS69" s="76"/>
      <c r="BT69" s="76"/>
      <c r="BU69" s="76"/>
      <c r="BV69" s="76"/>
      <c r="BW69" s="76"/>
      <c r="BX69" s="76"/>
      <c r="BY69" s="76"/>
      <c r="BZ69" s="76"/>
      <c r="CA69" s="76"/>
      <c r="CB69" s="76"/>
      <c r="CC69" s="76"/>
      <c r="CD69" s="76"/>
      <c r="CE69" s="76"/>
      <c r="CF69" s="76"/>
      <c r="CG69" s="76"/>
      <c r="CH69" s="76"/>
      <c r="CI69" s="76"/>
      <c r="CJ69" s="76"/>
      <c r="CK69" s="76"/>
      <c r="CL69" s="76"/>
      <c r="CM69" s="76"/>
      <c r="CN69" s="76"/>
      <c r="CO69" s="76"/>
      <c r="CP69" s="76"/>
      <c r="CQ69" s="76"/>
      <c r="CR69" s="76"/>
      <c r="CS69" s="76"/>
      <c r="CT69" s="76"/>
      <c r="CU69" s="76"/>
      <c r="CV69" s="76"/>
      <c r="CW69" s="76"/>
      <c r="CX69" s="76"/>
      <c r="CY69" s="76"/>
      <c r="CZ69" s="76"/>
      <c r="DA69" s="76"/>
      <c r="DB69" s="76"/>
      <c r="DC69" s="76"/>
      <c r="DD69" s="76"/>
      <c r="DE69" s="76"/>
      <c r="DF69" s="76"/>
      <c r="DG69" s="76"/>
      <c r="DH69" s="76"/>
      <c r="DI69" s="76"/>
      <c r="DJ69" s="76"/>
      <c r="DK69" s="76"/>
      <c r="DL69" s="76"/>
      <c r="DM69" s="76"/>
      <c r="DN69" s="76"/>
      <c r="DO69" s="76"/>
      <c r="DP69" s="76"/>
      <c r="DQ69" s="76"/>
      <c r="DR69" s="76"/>
      <c r="DS69" s="76"/>
      <c r="DT69" s="76"/>
      <c r="DU69" s="76"/>
      <c r="DV69" s="76"/>
      <c r="DW69" s="76"/>
      <c r="DX69" s="76"/>
      <c r="DY69" s="76"/>
      <c r="DZ69" s="76"/>
      <c r="EA69" s="76"/>
      <c r="EB69" s="76"/>
      <c r="EC69" s="76"/>
      <c r="ED69" s="76"/>
      <c r="EE69" s="76"/>
      <c r="EF69" s="76"/>
      <c r="EG69" s="76"/>
      <c r="EH69" s="76"/>
      <c r="EI69" s="76"/>
      <c r="EJ69" s="76"/>
      <c r="EK69" s="76"/>
      <c r="EL69" s="76"/>
      <c r="EM69" s="76"/>
      <c r="EN69" s="76"/>
      <c r="EO69" s="76"/>
      <c r="EP69" s="76"/>
      <c r="EQ69" s="76"/>
      <c r="ER69" s="76"/>
      <c r="ES69" s="76"/>
      <c r="ET69" s="76"/>
      <c r="EU69" s="76"/>
    </row>
    <row r="70" spans="1:151" s="6" customFormat="1" ht="17.100000000000001" customHeight="1">
      <c r="A70" s="40"/>
      <c r="B70" s="41"/>
      <c r="C70" s="450"/>
      <c r="D70" s="450"/>
      <c r="E70" s="450"/>
      <c r="F70" s="450"/>
      <c r="G70" s="450"/>
      <c r="H70" s="450"/>
      <c r="I70" s="450"/>
      <c r="J70" s="450"/>
      <c r="K70" s="450"/>
      <c r="L70" s="450"/>
      <c r="M70" s="450"/>
      <c r="N70" s="450"/>
      <c r="O70" s="450"/>
      <c r="P70" s="450"/>
      <c r="Q70" s="450"/>
      <c r="R70" s="450"/>
      <c r="S70" s="450"/>
      <c r="T70" s="450"/>
      <c r="U70" s="450"/>
      <c r="V70" s="450"/>
      <c r="W70" s="450"/>
      <c r="X70" s="450"/>
      <c r="Y70" s="450"/>
      <c r="Z70" s="450"/>
      <c r="AA70" s="450"/>
      <c r="AB70" s="40"/>
      <c r="AC70" s="40"/>
      <c r="AD70" s="79"/>
      <c r="AE70" s="76"/>
      <c r="AF70" s="76"/>
      <c r="AG70" s="76"/>
      <c r="AH70" s="76"/>
      <c r="AI70" s="76"/>
      <c r="AJ70" s="76"/>
      <c r="AK70" s="76"/>
      <c r="AL70" s="76"/>
      <c r="AM70" s="76"/>
      <c r="AN70" s="76"/>
      <c r="AO70" s="76"/>
      <c r="AP70" s="76"/>
      <c r="AQ70" s="76"/>
      <c r="AR70" s="76"/>
      <c r="AS70" s="76"/>
      <c r="AT70" s="76"/>
      <c r="AU70" s="76"/>
      <c r="AV70" s="76"/>
      <c r="AW70" s="76"/>
      <c r="AX70" s="71"/>
      <c r="AY70" s="71"/>
      <c r="AZ70" s="71"/>
      <c r="BA70" s="76"/>
      <c r="BB70" s="76"/>
      <c r="BC70" s="76"/>
      <c r="BD70" s="76"/>
      <c r="BE70" s="76"/>
      <c r="BF70" s="76"/>
      <c r="BG70" s="76"/>
      <c r="BH70" s="76"/>
      <c r="BI70" s="76"/>
      <c r="BJ70" s="76"/>
      <c r="BK70" s="76"/>
      <c r="BL70" s="76"/>
      <c r="BM70" s="76"/>
      <c r="BN70" s="76"/>
      <c r="BO70" s="76"/>
      <c r="BP70" s="76"/>
      <c r="BQ70" s="76"/>
      <c r="BR70" s="76"/>
      <c r="BS70" s="76"/>
      <c r="BT70" s="76"/>
      <c r="BU70" s="76"/>
      <c r="BV70" s="76"/>
      <c r="BW70" s="76"/>
      <c r="BX70" s="76"/>
      <c r="BY70" s="76"/>
      <c r="BZ70" s="76"/>
      <c r="CA70" s="76"/>
      <c r="CB70" s="76"/>
      <c r="CC70" s="76"/>
      <c r="CD70" s="76"/>
      <c r="CE70" s="76"/>
      <c r="CF70" s="76"/>
      <c r="CG70" s="76"/>
      <c r="CH70" s="76"/>
      <c r="CI70" s="76"/>
      <c r="CJ70" s="76"/>
      <c r="CK70" s="76"/>
      <c r="CL70" s="76"/>
      <c r="CM70" s="76"/>
      <c r="CN70" s="76"/>
      <c r="CO70" s="76"/>
      <c r="CP70" s="76"/>
      <c r="CQ70" s="76"/>
      <c r="CR70" s="76"/>
      <c r="CS70" s="76"/>
      <c r="CT70" s="76"/>
      <c r="CU70" s="76"/>
      <c r="CV70" s="76"/>
      <c r="CW70" s="76"/>
      <c r="CX70" s="76"/>
      <c r="CY70" s="76"/>
      <c r="CZ70" s="76"/>
      <c r="DA70" s="76"/>
      <c r="DB70" s="76"/>
      <c r="DC70" s="76"/>
      <c r="DD70" s="76"/>
      <c r="DE70" s="76"/>
      <c r="DF70" s="76"/>
      <c r="DG70" s="76"/>
      <c r="DH70" s="76"/>
      <c r="DI70" s="76"/>
      <c r="DJ70" s="76"/>
      <c r="DK70" s="76"/>
      <c r="DL70" s="76"/>
      <c r="DM70" s="76"/>
      <c r="DN70" s="76"/>
      <c r="DO70" s="76"/>
      <c r="DP70" s="76"/>
      <c r="DQ70" s="76"/>
      <c r="DR70" s="76"/>
      <c r="DS70" s="76"/>
      <c r="DT70" s="76"/>
      <c r="DU70" s="76"/>
      <c r="DV70" s="76"/>
      <c r="DW70" s="76"/>
      <c r="DX70" s="76"/>
      <c r="DY70" s="76"/>
      <c r="DZ70" s="76"/>
      <c r="EA70" s="76"/>
      <c r="EB70" s="76"/>
      <c r="EC70" s="76"/>
      <c r="ED70" s="76"/>
      <c r="EE70" s="76"/>
      <c r="EF70" s="76"/>
      <c r="EG70" s="76"/>
      <c r="EH70" s="76"/>
      <c r="EI70" s="76"/>
      <c r="EJ70" s="76"/>
      <c r="EK70" s="76"/>
      <c r="EL70" s="76"/>
      <c r="EM70" s="76"/>
      <c r="EN70" s="76"/>
      <c r="EO70" s="76"/>
      <c r="EP70" s="76"/>
      <c r="EQ70" s="76"/>
      <c r="ER70" s="76"/>
      <c r="ES70" s="76"/>
      <c r="ET70" s="76"/>
      <c r="EU70" s="76"/>
    </row>
    <row r="71" spans="1:151" s="6" customFormat="1" ht="17.100000000000001" customHeight="1">
      <c r="A71" s="40"/>
      <c r="B71" s="41"/>
      <c r="C71" s="450"/>
      <c r="D71" s="450"/>
      <c r="E71" s="450"/>
      <c r="F71" s="450"/>
      <c r="G71" s="450"/>
      <c r="H71" s="450"/>
      <c r="I71" s="450"/>
      <c r="J71" s="450"/>
      <c r="K71" s="450"/>
      <c r="L71" s="450"/>
      <c r="M71" s="450"/>
      <c r="N71" s="450"/>
      <c r="O71" s="450"/>
      <c r="P71" s="450"/>
      <c r="Q71" s="450"/>
      <c r="R71" s="450"/>
      <c r="S71" s="450"/>
      <c r="T71" s="450"/>
      <c r="U71" s="450"/>
      <c r="V71" s="450"/>
      <c r="W71" s="450"/>
      <c r="X71" s="450"/>
      <c r="Y71" s="450"/>
      <c r="Z71" s="450"/>
      <c r="AA71" s="450"/>
      <c r="AB71" s="40"/>
      <c r="AC71" s="40"/>
      <c r="AD71" s="79"/>
      <c r="AE71" s="76"/>
      <c r="AF71" s="76"/>
      <c r="AG71" s="76"/>
      <c r="AH71" s="76"/>
      <c r="AI71" s="76"/>
      <c r="AJ71" s="76"/>
      <c r="AK71" s="76"/>
      <c r="AL71" s="76"/>
      <c r="AM71" s="76"/>
      <c r="AN71" s="76"/>
      <c r="AO71" s="76"/>
      <c r="AP71" s="76"/>
      <c r="AQ71" s="76"/>
      <c r="AR71" s="76"/>
      <c r="AS71" s="76"/>
      <c r="AT71" s="76"/>
      <c r="AU71" s="76"/>
      <c r="AV71" s="76"/>
      <c r="AW71" s="76"/>
      <c r="AX71" s="71"/>
      <c r="AY71" s="71"/>
      <c r="AZ71" s="71"/>
      <c r="BA71" s="76"/>
      <c r="BB71" s="76"/>
      <c r="BC71" s="76"/>
      <c r="BD71" s="76"/>
      <c r="BE71" s="76"/>
      <c r="BF71" s="76"/>
      <c r="BG71" s="76"/>
      <c r="BH71" s="76"/>
      <c r="BI71" s="76"/>
      <c r="BJ71" s="76"/>
      <c r="BK71" s="76"/>
      <c r="BL71" s="76"/>
      <c r="BM71" s="76"/>
      <c r="BN71" s="76"/>
      <c r="BO71" s="76"/>
      <c r="BP71" s="76"/>
      <c r="BQ71" s="76"/>
      <c r="BR71" s="76"/>
      <c r="BS71" s="76"/>
      <c r="BT71" s="76"/>
      <c r="BU71" s="76"/>
      <c r="BV71" s="76"/>
      <c r="BW71" s="76"/>
      <c r="BX71" s="76"/>
      <c r="BY71" s="76"/>
      <c r="BZ71" s="76"/>
      <c r="CA71" s="76"/>
      <c r="CB71" s="76"/>
      <c r="CC71" s="76"/>
      <c r="CD71" s="76"/>
      <c r="CE71" s="76"/>
      <c r="CF71" s="76"/>
      <c r="CG71" s="76"/>
      <c r="CH71" s="76"/>
      <c r="CI71" s="76"/>
      <c r="CJ71" s="76"/>
      <c r="CK71" s="76"/>
      <c r="CL71" s="76"/>
      <c r="CM71" s="76"/>
      <c r="CN71" s="76"/>
      <c r="CO71" s="76"/>
      <c r="CP71" s="76"/>
      <c r="CQ71" s="76"/>
      <c r="CR71" s="76"/>
      <c r="CS71" s="76"/>
      <c r="CT71" s="76"/>
      <c r="CU71" s="76"/>
      <c r="CV71" s="76"/>
      <c r="CW71" s="76"/>
      <c r="CX71" s="76"/>
      <c r="CY71" s="76"/>
      <c r="CZ71" s="76"/>
      <c r="DA71" s="76"/>
      <c r="DB71" s="76"/>
      <c r="DC71" s="76"/>
      <c r="DD71" s="76"/>
      <c r="DE71" s="76"/>
      <c r="DF71" s="76"/>
      <c r="DG71" s="76"/>
      <c r="DH71" s="76"/>
      <c r="DI71" s="76"/>
      <c r="DJ71" s="76"/>
      <c r="DK71" s="76"/>
      <c r="DL71" s="76"/>
      <c r="DM71" s="76"/>
      <c r="DN71" s="76"/>
      <c r="DO71" s="76"/>
      <c r="DP71" s="76"/>
      <c r="DQ71" s="76"/>
      <c r="DR71" s="76"/>
      <c r="DS71" s="76"/>
      <c r="DT71" s="76"/>
      <c r="DU71" s="76"/>
      <c r="DV71" s="76"/>
      <c r="DW71" s="76"/>
      <c r="DX71" s="76"/>
      <c r="DY71" s="76"/>
      <c r="DZ71" s="76"/>
      <c r="EA71" s="76"/>
      <c r="EB71" s="76"/>
      <c r="EC71" s="76"/>
      <c r="ED71" s="76"/>
      <c r="EE71" s="76"/>
      <c r="EF71" s="76"/>
      <c r="EG71" s="76"/>
      <c r="EH71" s="76"/>
      <c r="EI71" s="76"/>
      <c r="EJ71" s="76"/>
      <c r="EK71" s="76"/>
      <c r="EL71" s="76"/>
      <c r="EM71" s="76"/>
      <c r="EN71" s="76"/>
      <c r="EO71" s="76"/>
      <c r="EP71" s="76"/>
      <c r="EQ71" s="76"/>
      <c r="ER71" s="76"/>
      <c r="ES71" s="76"/>
      <c r="ET71" s="76"/>
      <c r="EU71" s="76"/>
    </row>
    <row r="72" spans="1:151" s="6" customFormat="1" ht="17.100000000000001" customHeight="1">
      <c r="A72" s="40"/>
      <c r="B72" s="41"/>
      <c r="C72" s="450"/>
      <c r="D72" s="450"/>
      <c r="E72" s="450"/>
      <c r="F72" s="450"/>
      <c r="G72" s="450"/>
      <c r="H72" s="450"/>
      <c r="I72" s="450"/>
      <c r="J72" s="450"/>
      <c r="K72" s="450"/>
      <c r="L72" s="450"/>
      <c r="M72" s="450"/>
      <c r="N72" s="450"/>
      <c r="O72" s="450"/>
      <c r="P72" s="450"/>
      <c r="Q72" s="450"/>
      <c r="R72" s="450"/>
      <c r="S72" s="450"/>
      <c r="T72" s="450"/>
      <c r="U72" s="450"/>
      <c r="V72" s="450"/>
      <c r="W72" s="450"/>
      <c r="X72" s="450"/>
      <c r="Y72" s="450"/>
      <c r="Z72" s="450"/>
      <c r="AA72" s="450"/>
      <c r="AB72" s="40"/>
      <c r="AC72" s="40"/>
      <c r="AD72" s="79"/>
      <c r="AE72" s="76"/>
      <c r="AF72" s="76"/>
      <c r="AG72" s="76"/>
      <c r="AH72" s="76"/>
      <c r="AI72" s="76"/>
      <c r="AJ72" s="76"/>
      <c r="AK72" s="76"/>
      <c r="AL72" s="76"/>
      <c r="AM72" s="76"/>
      <c r="AN72" s="76"/>
      <c r="AO72" s="76"/>
      <c r="AP72" s="76"/>
      <c r="AQ72" s="76"/>
      <c r="AR72" s="76"/>
      <c r="AS72" s="76"/>
      <c r="AT72" s="76"/>
      <c r="AU72" s="76"/>
      <c r="AV72" s="76"/>
      <c r="AW72" s="76"/>
      <c r="AX72" s="71"/>
      <c r="AY72" s="71"/>
      <c r="AZ72" s="71"/>
      <c r="BA72" s="76"/>
      <c r="BB72" s="76"/>
      <c r="BC72" s="76"/>
      <c r="BD72" s="76"/>
      <c r="BE72" s="76"/>
      <c r="BF72" s="76"/>
      <c r="BG72" s="76"/>
      <c r="BH72" s="76"/>
      <c r="BI72" s="76"/>
      <c r="BJ72" s="76"/>
      <c r="BK72" s="76"/>
      <c r="BL72" s="76"/>
      <c r="BM72" s="76"/>
      <c r="BN72" s="76"/>
      <c r="BO72" s="76"/>
      <c r="BP72" s="76"/>
      <c r="BQ72" s="76"/>
      <c r="BR72" s="76"/>
      <c r="BS72" s="76"/>
      <c r="BT72" s="76"/>
      <c r="BU72" s="76"/>
      <c r="BV72" s="76"/>
      <c r="BW72" s="76"/>
      <c r="BX72" s="76"/>
      <c r="BY72" s="76"/>
      <c r="BZ72" s="76"/>
      <c r="CA72" s="76"/>
      <c r="CB72" s="76"/>
      <c r="CC72" s="76"/>
      <c r="CD72" s="76"/>
      <c r="CE72" s="76"/>
      <c r="CF72" s="76"/>
      <c r="CG72" s="76"/>
      <c r="CH72" s="76"/>
      <c r="CI72" s="76"/>
      <c r="CJ72" s="76"/>
      <c r="CK72" s="76"/>
      <c r="CL72" s="76"/>
      <c r="CM72" s="76"/>
      <c r="CN72" s="76"/>
      <c r="CO72" s="76"/>
      <c r="CP72" s="76"/>
      <c r="CQ72" s="76"/>
      <c r="CR72" s="76"/>
      <c r="CS72" s="76"/>
      <c r="CT72" s="76"/>
      <c r="CU72" s="76"/>
      <c r="CV72" s="76"/>
      <c r="CW72" s="76"/>
      <c r="CX72" s="76"/>
      <c r="CY72" s="76"/>
      <c r="CZ72" s="76"/>
      <c r="DA72" s="76"/>
      <c r="DB72" s="76"/>
      <c r="DC72" s="76"/>
      <c r="DD72" s="76"/>
      <c r="DE72" s="76"/>
      <c r="DF72" s="76"/>
      <c r="DG72" s="76"/>
      <c r="DH72" s="76"/>
      <c r="DI72" s="76"/>
      <c r="DJ72" s="76"/>
      <c r="DK72" s="76"/>
      <c r="DL72" s="76"/>
      <c r="DM72" s="76"/>
      <c r="DN72" s="76"/>
      <c r="DO72" s="76"/>
      <c r="DP72" s="76"/>
      <c r="DQ72" s="76"/>
      <c r="DR72" s="76"/>
      <c r="DS72" s="76"/>
      <c r="DT72" s="76"/>
      <c r="DU72" s="76"/>
      <c r="DV72" s="76"/>
      <c r="DW72" s="76"/>
      <c r="DX72" s="76"/>
      <c r="DY72" s="76"/>
      <c r="DZ72" s="76"/>
      <c r="EA72" s="76"/>
      <c r="EB72" s="76"/>
      <c r="EC72" s="76"/>
      <c r="ED72" s="76"/>
      <c r="EE72" s="76"/>
      <c r="EF72" s="76"/>
      <c r="EG72" s="76"/>
      <c r="EH72" s="76"/>
      <c r="EI72" s="76"/>
      <c r="EJ72" s="76"/>
      <c r="EK72" s="76"/>
      <c r="EL72" s="76"/>
      <c r="EM72" s="76"/>
      <c r="EN72" s="76"/>
      <c r="EO72" s="76"/>
      <c r="EP72" s="76"/>
      <c r="EQ72" s="76"/>
      <c r="ER72" s="76"/>
      <c r="ES72" s="76"/>
      <c r="ET72" s="76"/>
      <c r="EU72" s="76"/>
    </row>
    <row r="73" spans="1:151" s="6" customFormat="1" ht="17.100000000000001" customHeight="1">
      <c r="A73" s="40"/>
      <c r="B73" s="41"/>
      <c r="C73" s="450"/>
      <c r="D73" s="450"/>
      <c r="E73" s="450"/>
      <c r="F73" s="450"/>
      <c r="G73" s="450"/>
      <c r="H73" s="450"/>
      <c r="I73" s="450"/>
      <c r="J73" s="450"/>
      <c r="K73" s="450"/>
      <c r="L73" s="450"/>
      <c r="M73" s="450"/>
      <c r="N73" s="450"/>
      <c r="O73" s="450"/>
      <c r="P73" s="450"/>
      <c r="Q73" s="450"/>
      <c r="R73" s="450"/>
      <c r="S73" s="450"/>
      <c r="T73" s="450"/>
      <c r="U73" s="450"/>
      <c r="V73" s="450"/>
      <c r="W73" s="450"/>
      <c r="X73" s="450"/>
      <c r="Y73" s="450"/>
      <c r="Z73" s="450"/>
      <c r="AA73" s="450"/>
      <c r="AB73" s="40"/>
      <c r="AC73" s="40"/>
      <c r="AD73" s="79"/>
      <c r="AE73" s="76"/>
      <c r="AF73" s="76"/>
      <c r="AG73" s="76"/>
      <c r="AH73" s="76"/>
      <c r="AI73" s="76"/>
      <c r="AJ73" s="76"/>
      <c r="AK73" s="76"/>
      <c r="AL73" s="76"/>
      <c r="AM73" s="76"/>
      <c r="AN73" s="76"/>
      <c r="AO73" s="76"/>
      <c r="AP73" s="76"/>
      <c r="AQ73" s="76"/>
      <c r="AR73" s="76"/>
      <c r="AS73" s="76"/>
      <c r="AT73" s="76"/>
      <c r="AU73" s="76"/>
      <c r="AV73" s="76"/>
      <c r="AW73" s="76"/>
      <c r="AX73" s="71"/>
      <c r="AY73" s="71"/>
      <c r="AZ73" s="71"/>
      <c r="BA73" s="76"/>
      <c r="BB73" s="76"/>
      <c r="BC73" s="76"/>
      <c r="BD73" s="76"/>
      <c r="BE73" s="76"/>
      <c r="BF73" s="76"/>
      <c r="BG73" s="76"/>
      <c r="BH73" s="76"/>
      <c r="BI73" s="76"/>
      <c r="BJ73" s="76"/>
      <c r="BK73" s="76"/>
      <c r="BL73" s="76"/>
      <c r="BM73" s="76"/>
      <c r="BN73" s="76"/>
      <c r="BO73" s="76"/>
      <c r="BP73" s="76"/>
      <c r="BQ73" s="76"/>
      <c r="BR73" s="76"/>
      <c r="BS73" s="76"/>
      <c r="BT73" s="76"/>
      <c r="BU73" s="76"/>
      <c r="BV73" s="76"/>
      <c r="BW73" s="76"/>
      <c r="BX73" s="76"/>
      <c r="BY73" s="76"/>
      <c r="BZ73" s="76"/>
      <c r="CA73" s="76"/>
      <c r="CB73" s="76"/>
      <c r="CC73" s="76"/>
      <c r="CD73" s="76"/>
      <c r="CE73" s="76"/>
      <c r="CF73" s="76"/>
      <c r="CG73" s="76"/>
      <c r="CH73" s="76"/>
      <c r="CI73" s="76"/>
      <c r="CJ73" s="76"/>
      <c r="CK73" s="76"/>
      <c r="CL73" s="76"/>
      <c r="CM73" s="76"/>
      <c r="CN73" s="76"/>
      <c r="CO73" s="76"/>
      <c r="CP73" s="76"/>
      <c r="CQ73" s="76"/>
      <c r="CR73" s="76"/>
      <c r="CS73" s="76"/>
      <c r="CT73" s="76"/>
      <c r="CU73" s="76"/>
      <c r="CV73" s="76"/>
      <c r="CW73" s="76"/>
      <c r="CX73" s="76"/>
      <c r="CY73" s="76"/>
      <c r="CZ73" s="76"/>
      <c r="DA73" s="76"/>
      <c r="DB73" s="76"/>
      <c r="DC73" s="76"/>
      <c r="DD73" s="76"/>
      <c r="DE73" s="76"/>
      <c r="DF73" s="76"/>
      <c r="DG73" s="76"/>
      <c r="DH73" s="76"/>
      <c r="DI73" s="76"/>
      <c r="DJ73" s="76"/>
      <c r="DK73" s="76"/>
      <c r="DL73" s="76"/>
      <c r="DM73" s="76"/>
      <c r="DN73" s="76"/>
      <c r="DO73" s="76"/>
      <c r="DP73" s="76"/>
      <c r="DQ73" s="76"/>
      <c r="DR73" s="76"/>
      <c r="DS73" s="76"/>
      <c r="DT73" s="76"/>
      <c r="DU73" s="76"/>
      <c r="DV73" s="76"/>
      <c r="DW73" s="76"/>
      <c r="DX73" s="76"/>
      <c r="DY73" s="76"/>
      <c r="DZ73" s="76"/>
      <c r="EA73" s="76"/>
      <c r="EB73" s="76"/>
      <c r="EC73" s="76"/>
      <c r="ED73" s="76"/>
      <c r="EE73" s="76"/>
      <c r="EF73" s="76"/>
      <c r="EG73" s="76"/>
      <c r="EH73" s="76"/>
      <c r="EI73" s="76"/>
      <c r="EJ73" s="76"/>
      <c r="EK73" s="76"/>
      <c r="EL73" s="76"/>
      <c r="EM73" s="76"/>
      <c r="EN73" s="76"/>
      <c r="EO73" s="76"/>
      <c r="EP73" s="76"/>
      <c r="EQ73" s="76"/>
      <c r="ER73" s="76"/>
      <c r="ES73" s="76"/>
      <c r="ET73" s="76"/>
      <c r="EU73" s="76"/>
    </row>
    <row r="74" spans="1:151" s="6" customFormat="1" ht="17.100000000000001" customHeight="1">
      <c r="A74" s="40"/>
      <c r="B74" s="41"/>
      <c r="C74" s="450"/>
      <c r="D74" s="450"/>
      <c r="E74" s="450"/>
      <c r="F74" s="450"/>
      <c r="G74" s="450"/>
      <c r="H74" s="450"/>
      <c r="I74" s="450"/>
      <c r="J74" s="450"/>
      <c r="K74" s="450"/>
      <c r="L74" s="450"/>
      <c r="M74" s="450"/>
      <c r="N74" s="450"/>
      <c r="O74" s="450"/>
      <c r="P74" s="450"/>
      <c r="Q74" s="450"/>
      <c r="R74" s="450"/>
      <c r="S74" s="450"/>
      <c r="T74" s="450"/>
      <c r="U74" s="450"/>
      <c r="V74" s="450"/>
      <c r="W74" s="450"/>
      <c r="X74" s="450"/>
      <c r="Y74" s="450"/>
      <c r="Z74" s="450"/>
      <c r="AA74" s="450"/>
      <c r="AB74" s="40"/>
      <c r="AC74" s="40"/>
      <c r="AD74" s="79"/>
      <c r="AE74" s="76"/>
      <c r="AF74" s="76"/>
      <c r="AG74" s="76"/>
      <c r="AH74" s="76"/>
      <c r="AI74" s="76"/>
      <c r="AJ74" s="76"/>
      <c r="AK74" s="76"/>
      <c r="AL74" s="76"/>
      <c r="AM74" s="76"/>
      <c r="AN74" s="76"/>
      <c r="AO74" s="76"/>
      <c r="AP74" s="76"/>
      <c r="AQ74" s="76"/>
      <c r="AR74" s="76"/>
      <c r="AS74" s="76"/>
      <c r="AT74" s="76"/>
      <c r="AU74" s="76"/>
      <c r="AV74" s="76"/>
      <c r="AW74" s="76"/>
      <c r="AX74" s="71"/>
      <c r="AY74" s="71"/>
      <c r="AZ74" s="71"/>
      <c r="BA74" s="76"/>
      <c r="BB74" s="76"/>
      <c r="BC74" s="76"/>
      <c r="BD74" s="76"/>
      <c r="BE74" s="76"/>
      <c r="BF74" s="76"/>
      <c r="BG74" s="76"/>
      <c r="BH74" s="76"/>
      <c r="BI74" s="76"/>
      <c r="BJ74" s="76"/>
      <c r="BK74" s="76"/>
      <c r="BL74" s="76"/>
      <c r="BM74" s="76"/>
      <c r="BN74" s="76"/>
      <c r="BO74" s="76"/>
      <c r="BP74" s="76"/>
      <c r="BQ74" s="76"/>
      <c r="BR74" s="76"/>
      <c r="BS74" s="76"/>
      <c r="BT74" s="76"/>
      <c r="BU74" s="76"/>
      <c r="BV74" s="76"/>
      <c r="BW74" s="76"/>
      <c r="BX74" s="76"/>
      <c r="BY74" s="76"/>
      <c r="BZ74" s="76"/>
      <c r="CA74" s="76"/>
      <c r="CB74" s="76"/>
      <c r="CC74" s="76"/>
      <c r="CD74" s="76"/>
      <c r="CE74" s="76"/>
      <c r="CF74" s="76"/>
      <c r="CG74" s="76"/>
      <c r="CH74" s="76"/>
      <c r="CI74" s="76"/>
      <c r="CJ74" s="76"/>
      <c r="CK74" s="76"/>
      <c r="CL74" s="76"/>
      <c r="CM74" s="76"/>
      <c r="CN74" s="76"/>
      <c r="CO74" s="76"/>
      <c r="CP74" s="76"/>
      <c r="CQ74" s="76"/>
      <c r="CR74" s="76"/>
      <c r="CS74" s="76"/>
      <c r="CT74" s="76"/>
      <c r="CU74" s="76"/>
      <c r="CV74" s="76"/>
      <c r="CW74" s="76"/>
      <c r="CX74" s="76"/>
      <c r="CY74" s="76"/>
      <c r="CZ74" s="76"/>
      <c r="DA74" s="76"/>
      <c r="DB74" s="76"/>
      <c r="DC74" s="76"/>
      <c r="DD74" s="76"/>
      <c r="DE74" s="76"/>
      <c r="DF74" s="76"/>
      <c r="DG74" s="76"/>
      <c r="DH74" s="76"/>
      <c r="DI74" s="76"/>
      <c r="DJ74" s="76"/>
      <c r="DK74" s="76"/>
      <c r="DL74" s="76"/>
      <c r="DM74" s="76"/>
      <c r="DN74" s="76"/>
      <c r="DO74" s="76"/>
      <c r="DP74" s="76"/>
      <c r="DQ74" s="76"/>
      <c r="DR74" s="76"/>
      <c r="DS74" s="76"/>
      <c r="DT74" s="76"/>
      <c r="DU74" s="76"/>
      <c r="DV74" s="76"/>
      <c r="DW74" s="76"/>
      <c r="DX74" s="76"/>
      <c r="DY74" s="76"/>
      <c r="DZ74" s="76"/>
      <c r="EA74" s="76"/>
      <c r="EB74" s="76"/>
      <c r="EC74" s="76"/>
      <c r="ED74" s="76"/>
      <c r="EE74" s="76"/>
      <c r="EF74" s="76"/>
      <c r="EG74" s="76"/>
      <c r="EH74" s="76"/>
      <c r="EI74" s="76"/>
      <c r="EJ74" s="76"/>
      <c r="EK74" s="76"/>
      <c r="EL74" s="76"/>
      <c r="EM74" s="76"/>
      <c r="EN74" s="76"/>
      <c r="EO74" s="76"/>
      <c r="EP74" s="76"/>
      <c r="EQ74" s="76"/>
      <c r="ER74" s="76"/>
      <c r="ES74" s="76"/>
      <c r="ET74" s="76"/>
      <c r="EU74" s="76"/>
    </row>
    <row r="75" spans="1:151" ht="17.100000000000001" customHeight="1">
      <c r="A75" s="39"/>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78"/>
      <c r="AE75" s="72"/>
      <c r="AF75" s="72"/>
      <c r="AG75" s="72"/>
      <c r="AH75" s="72"/>
      <c r="AI75" s="72"/>
      <c r="AJ75" s="72"/>
      <c r="AK75" s="72"/>
      <c r="AL75" s="72"/>
      <c r="AM75" s="72"/>
      <c r="AN75" s="72"/>
      <c r="AO75" s="72"/>
      <c r="AP75" s="72"/>
      <c r="AQ75" s="72"/>
      <c r="AR75" s="72"/>
      <c r="AS75" s="76"/>
      <c r="AT75" s="72"/>
      <c r="AU75" s="72"/>
      <c r="AV75" s="72"/>
      <c r="AW75" s="72"/>
      <c r="BA75" s="72"/>
      <c r="BB75" s="72"/>
      <c r="BC75" s="72"/>
      <c r="BD75" s="72"/>
      <c r="BE75" s="72"/>
      <c r="BF75" s="72"/>
      <c r="BG75" s="72"/>
      <c r="BH75" s="72"/>
      <c r="BI75" s="72"/>
      <c r="BJ75" s="72"/>
      <c r="BK75" s="72"/>
      <c r="BL75" s="72"/>
      <c r="BM75" s="72"/>
      <c r="BN75" s="72"/>
      <c r="BO75" s="72"/>
      <c r="BP75" s="72"/>
      <c r="BQ75" s="72"/>
      <c r="BR75" s="72"/>
      <c r="BS75" s="72"/>
      <c r="BT75" s="72"/>
      <c r="BU75" s="72"/>
      <c r="BV75" s="72"/>
      <c r="BW75" s="72"/>
      <c r="BX75" s="72"/>
      <c r="BY75" s="72"/>
      <c r="BZ75" s="72"/>
      <c r="CA75" s="72"/>
      <c r="CB75" s="72"/>
      <c r="CC75" s="72"/>
      <c r="CD75" s="72"/>
      <c r="CE75" s="72"/>
      <c r="CF75" s="72"/>
      <c r="CG75" s="72"/>
      <c r="CH75" s="72"/>
      <c r="CI75" s="72"/>
      <c r="CJ75" s="72"/>
      <c r="CK75" s="72"/>
      <c r="CL75" s="72"/>
      <c r="CM75" s="72"/>
      <c r="CN75" s="72"/>
      <c r="CO75" s="72"/>
      <c r="CP75" s="72"/>
      <c r="CQ75" s="72"/>
      <c r="CR75" s="72"/>
      <c r="CS75" s="72"/>
      <c r="CT75" s="72"/>
      <c r="CU75" s="72"/>
      <c r="CV75" s="72"/>
      <c r="CW75" s="72"/>
      <c r="CX75" s="72"/>
      <c r="CY75" s="72"/>
      <c r="CZ75" s="72"/>
      <c r="DA75" s="72"/>
      <c r="DB75" s="72"/>
      <c r="DC75" s="72"/>
      <c r="DD75" s="72"/>
      <c r="DE75" s="72"/>
      <c r="DF75" s="72"/>
      <c r="DG75" s="72"/>
      <c r="DH75" s="72"/>
      <c r="DI75" s="72"/>
      <c r="DJ75" s="72"/>
      <c r="DK75" s="72"/>
      <c r="DL75" s="72"/>
      <c r="DM75" s="72"/>
      <c r="DN75" s="72"/>
      <c r="DO75" s="72"/>
      <c r="DP75" s="72"/>
      <c r="DQ75" s="72"/>
      <c r="DR75" s="72"/>
      <c r="DS75" s="72"/>
      <c r="DT75" s="72"/>
      <c r="DU75" s="72"/>
      <c r="DV75" s="72"/>
      <c r="DW75" s="72"/>
      <c r="DX75" s="72"/>
      <c r="DY75" s="72"/>
      <c r="DZ75" s="72"/>
      <c r="EA75" s="72"/>
      <c r="EB75" s="72"/>
      <c r="EC75" s="72"/>
      <c r="ED75" s="72"/>
      <c r="EE75" s="72"/>
      <c r="EF75" s="72"/>
      <c r="EG75" s="72"/>
      <c r="EH75" s="72"/>
      <c r="EI75" s="72"/>
      <c r="EJ75" s="72"/>
      <c r="EK75" s="72"/>
      <c r="EL75" s="72"/>
      <c r="EM75" s="72"/>
      <c r="EN75" s="72"/>
      <c r="EO75" s="72"/>
      <c r="EP75" s="72"/>
      <c r="EQ75" s="72"/>
      <c r="ER75" s="72"/>
      <c r="ES75" s="72"/>
      <c r="ET75" s="72"/>
      <c r="EU75" s="72"/>
    </row>
    <row r="76" spans="1:151" s="6" customFormat="1" ht="19.2" customHeight="1">
      <c r="A76" s="40"/>
      <c r="B76" s="40"/>
      <c r="C76" s="219" t="str">
        <f>IF(OR(J42=AS48,J42=AS49,J42=AS50,J42=AS51),"また、当該返礼品等の製造・加工地※１は","")</f>
        <v/>
      </c>
      <c r="D76" s="219"/>
      <c r="E76" s="219"/>
      <c r="F76" s="219"/>
      <c r="G76" s="219"/>
      <c r="H76" s="219"/>
      <c r="I76" s="219"/>
      <c r="J76" s="219"/>
      <c r="K76" s="219"/>
      <c r="L76" s="219"/>
      <c r="M76" s="219"/>
      <c r="N76" s="219"/>
      <c r="P76" s="48"/>
      <c r="Q76" s="451" t="str">
        <f>IF(OR(J42=AS48,J42=AS49,J42=AS50,J42=AS51),"茨城県　小美玉市","")</f>
        <v/>
      </c>
      <c r="R76" s="451"/>
      <c r="S76" s="451"/>
      <c r="T76" s="451"/>
      <c r="U76" s="451"/>
      <c r="V76" s="451"/>
      <c r="W76" s="451"/>
      <c r="X76" s="451"/>
      <c r="Y76" s="451"/>
      <c r="Z76" s="451"/>
      <c r="AA76" s="451"/>
      <c r="AB76" s="40"/>
      <c r="AC76" s="40"/>
      <c r="AD76" s="79"/>
      <c r="AE76" s="76"/>
      <c r="AF76" s="76"/>
      <c r="AG76" s="76"/>
      <c r="AH76" s="76"/>
      <c r="AI76" s="76"/>
      <c r="AJ76" s="76"/>
      <c r="AK76" s="76"/>
      <c r="AL76" s="76"/>
      <c r="AM76" s="76"/>
      <c r="AN76" s="76"/>
      <c r="AO76" s="76"/>
      <c r="AP76" s="76"/>
      <c r="AQ76" s="76"/>
      <c r="AR76" s="76"/>
      <c r="AS76" s="72"/>
      <c r="AT76" s="76"/>
      <c r="AU76" s="76"/>
      <c r="AV76" s="76"/>
      <c r="AW76" s="76"/>
      <c r="AX76" s="71"/>
      <c r="AY76" s="71"/>
      <c r="AZ76" s="71"/>
      <c r="BA76" s="76"/>
      <c r="BB76" s="76"/>
      <c r="BC76" s="76"/>
      <c r="BD76" s="76"/>
      <c r="BE76" s="76"/>
      <c r="BF76" s="76"/>
      <c r="BG76" s="76"/>
      <c r="BH76" s="76"/>
      <c r="BI76" s="76"/>
      <c r="BJ76" s="76"/>
      <c r="BK76" s="76"/>
      <c r="BL76" s="76"/>
      <c r="BM76" s="76"/>
      <c r="BN76" s="76"/>
      <c r="BO76" s="76"/>
      <c r="BP76" s="76"/>
      <c r="BQ76" s="76"/>
      <c r="BR76" s="76"/>
      <c r="BS76" s="76"/>
      <c r="BT76" s="76"/>
      <c r="BU76" s="76"/>
      <c r="BV76" s="76"/>
      <c r="BW76" s="76"/>
      <c r="BX76" s="76"/>
      <c r="BY76" s="76"/>
      <c r="BZ76" s="76"/>
      <c r="CA76" s="76"/>
      <c r="CB76" s="76"/>
      <c r="CC76" s="76"/>
      <c r="CD76" s="76"/>
      <c r="CE76" s="76"/>
      <c r="CF76" s="76"/>
      <c r="CG76" s="76"/>
      <c r="CH76" s="76"/>
      <c r="CI76" s="76"/>
      <c r="CJ76" s="76"/>
      <c r="CK76" s="76"/>
      <c r="CL76" s="76"/>
      <c r="CM76" s="76"/>
      <c r="CN76" s="76"/>
      <c r="CO76" s="76"/>
      <c r="CP76" s="76"/>
      <c r="CQ76" s="76"/>
      <c r="CR76" s="76"/>
      <c r="CS76" s="76"/>
      <c r="CT76" s="76"/>
      <c r="CU76" s="76"/>
      <c r="CV76" s="76"/>
      <c r="CW76" s="76"/>
      <c r="CX76" s="76"/>
      <c r="CY76" s="76"/>
      <c r="CZ76" s="76"/>
      <c r="DA76" s="76"/>
      <c r="DB76" s="76"/>
      <c r="DC76" s="76"/>
      <c r="DD76" s="76"/>
      <c r="DE76" s="76"/>
      <c r="DF76" s="76"/>
      <c r="DG76" s="76"/>
      <c r="DH76" s="76"/>
      <c r="DI76" s="76"/>
      <c r="DJ76" s="76"/>
      <c r="DK76" s="76"/>
      <c r="DL76" s="76"/>
      <c r="DM76" s="76"/>
      <c r="DN76" s="76"/>
      <c r="DO76" s="76"/>
      <c r="DP76" s="76"/>
      <c r="DQ76" s="76"/>
      <c r="DR76" s="76"/>
      <c r="DS76" s="76"/>
      <c r="DT76" s="76"/>
      <c r="DU76" s="76"/>
      <c r="DV76" s="76"/>
      <c r="DW76" s="76"/>
      <c r="DX76" s="76"/>
      <c r="DY76" s="76"/>
      <c r="DZ76" s="76"/>
      <c r="EA76" s="76"/>
      <c r="EB76" s="76"/>
      <c r="EC76" s="76"/>
      <c r="ED76" s="76"/>
      <c r="EE76" s="76"/>
      <c r="EF76" s="76"/>
      <c r="EG76" s="76"/>
      <c r="EH76" s="76"/>
      <c r="EI76" s="76"/>
      <c r="EJ76" s="76"/>
      <c r="EK76" s="76"/>
      <c r="EL76" s="76"/>
      <c r="EM76" s="76"/>
      <c r="EN76" s="76"/>
      <c r="EO76" s="76"/>
      <c r="EP76" s="76"/>
      <c r="EQ76" s="76"/>
      <c r="ER76" s="76"/>
      <c r="ES76" s="76"/>
      <c r="ET76" s="76"/>
      <c r="EU76" s="76"/>
    </row>
    <row r="77" spans="1:151" s="6" customFormat="1" ht="19.2" customHeight="1">
      <c r="A77" s="40"/>
      <c r="B77" s="40"/>
      <c r="C77" s="452" t="str">
        <f>IF(OR(J42=AS48,J42=AS49,J42=AS50,J42=AS51),"であり、一般販売価格は","")</f>
        <v/>
      </c>
      <c r="D77" s="452"/>
      <c r="E77" s="452"/>
      <c r="F77" s="452"/>
      <c r="G77" s="452"/>
      <c r="H77" s="452"/>
      <c r="I77" s="452"/>
      <c r="J77" s="452"/>
      <c r="K77" s="453" t="str">
        <f>IF(OR(J42=AS48,J42=AS49,J42=AS50,J42=AS51),P17,"")</f>
        <v/>
      </c>
      <c r="L77" s="453"/>
      <c r="M77" s="453"/>
      <c r="N77" s="453"/>
      <c r="O77" s="453"/>
      <c r="P77" s="453"/>
      <c r="Q77" s="45" t="str">
        <f>IF(OR(J42=AS48,J42=AS49,J42=AS50,J42=AS51),"円です※２。","")</f>
        <v/>
      </c>
      <c r="R77" s="45"/>
      <c r="S77" s="45"/>
      <c r="T77" s="45"/>
      <c r="U77" s="45"/>
      <c r="V77" s="45"/>
      <c r="W77" s="45"/>
      <c r="X77" s="45"/>
      <c r="Y77" s="45"/>
      <c r="Z77" s="45"/>
      <c r="AA77" s="45"/>
      <c r="AB77" s="40"/>
      <c r="AC77" s="40"/>
      <c r="AD77" s="79"/>
      <c r="AE77" s="76"/>
      <c r="AF77" s="76"/>
      <c r="AG77" s="76"/>
      <c r="AH77" s="76"/>
      <c r="AI77" s="76"/>
      <c r="AJ77" s="76"/>
      <c r="AK77" s="76"/>
      <c r="AL77" s="76"/>
      <c r="AM77" s="76"/>
      <c r="AN77" s="76"/>
      <c r="AO77" s="76"/>
      <c r="AP77" s="76"/>
      <c r="AQ77" s="76"/>
      <c r="AR77" s="76"/>
      <c r="AS77" s="76"/>
      <c r="AT77" s="76"/>
      <c r="AU77" s="76"/>
      <c r="AV77" s="76"/>
      <c r="AW77" s="76"/>
      <c r="AX77" s="71"/>
      <c r="AY77" s="71"/>
      <c r="AZ77" s="71"/>
      <c r="BA77" s="76"/>
      <c r="BB77" s="76"/>
      <c r="BC77" s="76"/>
      <c r="BD77" s="76"/>
      <c r="BE77" s="76"/>
      <c r="BF77" s="76"/>
      <c r="BG77" s="76"/>
      <c r="BH77" s="76"/>
      <c r="BI77" s="76"/>
      <c r="BJ77" s="76"/>
      <c r="BK77" s="76"/>
      <c r="BL77" s="76"/>
      <c r="BM77" s="76"/>
      <c r="BN77" s="76"/>
      <c r="BO77" s="76"/>
      <c r="BP77" s="76"/>
      <c r="BQ77" s="76"/>
      <c r="BR77" s="76"/>
      <c r="BS77" s="76"/>
      <c r="BT77" s="76"/>
      <c r="BU77" s="76"/>
      <c r="BV77" s="76"/>
      <c r="BW77" s="76"/>
      <c r="BX77" s="76"/>
      <c r="BY77" s="76"/>
      <c r="BZ77" s="76"/>
      <c r="CA77" s="76"/>
      <c r="CB77" s="76"/>
      <c r="CC77" s="76"/>
      <c r="CD77" s="76"/>
      <c r="CE77" s="76"/>
      <c r="CF77" s="76"/>
      <c r="CG77" s="76"/>
      <c r="CH77" s="76"/>
      <c r="CI77" s="76"/>
      <c r="CJ77" s="76"/>
      <c r="CK77" s="76"/>
      <c r="CL77" s="76"/>
      <c r="CM77" s="76"/>
      <c r="CN77" s="76"/>
      <c r="CO77" s="76"/>
      <c r="CP77" s="76"/>
      <c r="CQ77" s="76"/>
      <c r="CR77" s="76"/>
      <c r="CS77" s="76"/>
      <c r="CT77" s="76"/>
      <c r="CU77" s="76"/>
      <c r="CV77" s="76"/>
      <c r="CW77" s="76"/>
      <c r="CX77" s="76"/>
      <c r="CY77" s="76"/>
      <c r="CZ77" s="76"/>
      <c r="DA77" s="76"/>
      <c r="DB77" s="76"/>
      <c r="DC77" s="76"/>
      <c r="DD77" s="76"/>
      <c r="DE77" s="76"/>
      <c r="DF77" s="76"/>
      <c r="DG77" s="76"/>
      <c r="DH77" s="76"/>
      <c r="DI77" s="76"/>
      <c r="DJ77" s="76"/>
      <c r="DK77" s="76"/>
      <c r="DL77" s="76"/>
      <c r="DM77" s="76"/>
      <c r="DN77" s="76"/>
      <c r="DO77" s="76"/>
      <c r="DP77" s="76"/>
      <c r="DQ77" s="76"/>
      <c r="DR77" s="76"/>
      <c r="DS77" s="76"/>
      <c r="DT77" s="76"/>
      <c r="DU77" s="76"/>
      <c r="DV77" s="76"/>
      <c r="DW77" s="76"/>
      <c r="DX77" s="76"/>
      <c r="DY77" s="76"/>
      <c r="DZ77" s="76"/>
      <c r="EA77" s="76"/>
      <c r="EB77" s="76"/>
      <c r="EC77" s="76"/>
      <c r="ED77" s="76"/>
      <c r="EE77" s="76"/>
      <c r="EF77" s="76"/>
      <c r="EG77" s="76"/>
      <c r="EH77" s="76"/>
      <c r="EI77" s="76"/>
      <c r="EJ77" s="76"/>
      <c r="EK77" s="76"/>
      <c r="EL77" s="76"/>
      <c r="EM77" s="76"/>
      <c r="EN77" s="76"/>
      <c r="EO77" s="76"/>
      <c r="EP77" s="76"/>
      <c r="EQ77" s="76"/>
      <c r="ER77" s="76"/>
      <c r="ES77" s="76"/>
      <c r="ET77" s="76"/>
      <c r="EU77" s="76"/>
    </row>
    <row r="78" spans="1:151" ht="13.2" customHeight="1">
      <c r="A78" s="39"/>
      <c r="B78" s="39"/>
      <c r="C78" s="39"/>
      <c r="D78" s="39"/>
      <c r="E78" s="39"/>
      <c r="F78" s="39"/>
      <c r="G78" s="39"/>
      <c r="H78" s="39"/>
      <c r="I78" s="39"/>
      <c r="J78" s="39"/>
      <c r="K78" s="39"/>
      <c r="L78" s="39"/>
      <c r="M78" s="39"/>
      <c r="N78" s="39"/>
      <c r="O78" s="39"/>
      <c r="P78" s="39"/>
      <c r="Q78" s="39"/>
      <c r="R78" s="39"/>
      <c r="S78" s="39"/>
      <c r="T78" s="39"/>
      <c r="U78" s="39"/>
      <c r="V78" s="39"/>
      <c r="W78" s="39"/>
      <c r="X78" s="39"/>
      <c r="Y78" s="39"/>
      <c r="Z78" s="39"/>
      <c r="AA78" s="39"/>
      <c r="AB78" s="39"/>
      <c r="AC78" s="39"/>
      <c r="AD78" s="78"/>
      <c r="AE78" s="72"/>
      <c r="AF78" s="72"/>
      <c r="AG78" s="72"/>
      <c r="AH78" s="72"/>
      <c r="AI78" s="72"/>
      <c r="AJ78" s="72"/>
      <c r="AK78" s="72"/>
      <c r="AL78" s="72"/>
      <c r="AM78" s="72"/>
      <c r="AN78" s="72"/>
      <c r="AO78" s="72"/>
      <c r="AP78" s="72"/>
      <c r="AQ78" s="72"/>
      <c r="AR78" s="72"/>
      <c r="AS78" s="76"/>
      <c r="AT78" s="72"/>
      <c r="AU78" s="72"/>
      <c r="AV78" s="72"/>
      <c r="AW78" s="72"/>
      <c r="BA78" s="72"/>
      <c r="BB78" s="72"/>
      <c r="BC78" s="72"/>
      <c r="BD78" s="72"/>
      <c r="BE78" s="72"/>
      <c r="BF78" s="72"/>
      <c r="BG78" s="72"/>
      <c r="BH78" s="72"/>
      <c r="BI78" s="72"/>
      <c r="BJ78" s="72"/>
      <c r="BK78" s="72"/>
      <c r="BL78" s="72"/>
      <c r="BM78" s="72"/>
      <c r="BN78" s="72"/>
      <c r="BO78" s="72"/>
      <c r="BP78" s="72"/>
      <c r="BQ78" s="72"/>
      <c r="BR78" s="72"/>
      <c r="BS78" s="72"/>
      <c r="BT78" s="72"/>
      <c r="BU78" s="72"/>
      <c r="BV78" s="72"/>
      <c r="BW78" s="72"/>
      <c r="BX78" s="72"/>
      <c r="BY78" s="72"/>
      <c r="BZ78" s="72"/>
      <c r="CA78" s="72"/>
      <c r="CB78" s="72"/>
      <c r="CC78" s="72"/>
      <c r="CD78" s="72"/>
      <c r="CE78" s="72"/>
      <c r="CF78" s="72"/>
      <c r="CG78" s="72"/>
      <c r="CH78" s="72"/>
      <c r="CI78" s="72"/>
      <c r="CJ78" s="72"/>
      <c r="CK78" s="72"/>
      <c r="CL78" s="72"/>
      <c r="CM78" s="72"/>
      <c r="CN78" s="72"/>
      <c r="CO78" s="72"/>
      <c r="CP78" s="72"/>
      <c r="CQ78" s="72"/>
      <c r="CR78" s="72"/>
      <c r="CS78" s="72"/>
      <c r="CT78" s="72"/>
      <c r="CU78" s="72"/>
      <c r="CV78" s="72"/>
      <c r="CW78" s="72"/>
      <c r="CX78" s="72"/>
      <c r="CY78" s="72"/>
      <c r="CZ78" s="72"/>
      <c r="DA78" s="72"/>
      <c r="DB78" s="72"/>
      <c r="DC78" s="72"/>
      <c r="DD78" s="72"/>
      <c r="DE78" s="72"/>
      <c r="DF78" s="72"/>
      <c r="DG78" s="72"/>
      <c r="DH78" s="72"/>
      <c r="DI78" s="72"/>
      <c r="DJ78" s="72"/>
      <c r="DK78" s="72"/>
      <c r="DL78" s="72"/>
      <c r="DM78" s="72"/>
      <c r="DN78" s="72"/>
      <c r="DO78" s="72"/>
      <c r="DP78" s="72"/>
      <c r="DQ78" s="72"/>
      <c r="DR78" s="72"/>
      <c r="DS78" s="72"/>
      <c r="DT78" s="72"/>
      <c r="DU78" s="72"/>
      <c r="DV78" s="72"/>
      <c r="DW78" s="72"/>
      <c r="DX78" s="72"/>
      <c r="DY78" s="72"/>
      <c r="DZ78" s="72"/>
      <c r="EA78" s="72"/>
      <c r="EB78" s="72"/>
      <c r="EC78" s="72"/>
      <c r="ED78" s="72"/>
      <c r="EE78" s="72"/>
      <c r="EF78" s="72"/>
      <c r="EG78" s="72"/>
      <c r="EH78" s="72"/>
      <c r="EI78" s="72"/>
      <c r="EJ78" s="72"/>
      <c r="EK78" s="72"/>
      <c r="EL78" s="72"/>
      <c r="EM78" s="72"/>
      <c r="EN78" s="72"/>
      <c r="EO78" s="72"/>
      <c r="EP78" s="72"/>
      <c r="EQ78" s="72"/>
      <c r="ER78" s="72"/>
      <c r="ES78" s="72"/>
      <c r="ET78" s="72"/>
      <c r="EU78" s="72"/>
    </row>
    <row r="79" spans="1:151" ht="16.2" customHeight="1">
      <c r="A79" s="39"/>
      <c r="B79" s="39"/>
      <c r="C79" s="454" t="str">
        <f>IF(OR(J42=AS48,J42=AS49,J42=AS50,J42=AS51),"なお、当該返礼品等を取り扱うに当たって、下記の事項に同意します。
・　当該返礼品等については、以下に掲げる場合を除き、他の地方団体の地場産品基準（平成31年総務省告示第179号第６条をいう。以下同じ。）第３号の返礼品等として取り扱わないこと。","")</f>
        <v/>
      </c>
      <c r="D79" s="454"/>
      <c r="E79" s="454"/>
      <c r="F79" s="454"/>
      <c r="G79" s="454"/>
      <c r="H79" s="454"/>
      <c r="I79" s="454"/>
      <c r="J79" s="454"/>
      <c r="K79" s="454"/>
      <c r="L79" s="454"/>
      <c r="M79" s="454"/>
      <c r="N79" s="454"/>
      <c r="O79" s="454"/>
      <c r="P79" s="454"/>
      <c r="Q79" s="454"/>
      <c r="R79" s="454"/>
      <c r="S79" s="454"/>
      <c r="T79" s="454"/>
      <c r="U79" s="454"/>
      <c r="V79" s="454"/>
      <c r="W79" s="454"/>
      <c r="X79" s="454"/>
      <c r="Y79" s="454"/>
      <c r="Z79" s="454"/>
      <c r="AA79" s="454"/>
      <c r="AB79" s="39"/>
      <c r="AC79" s="39"/>
      <c r="AD79" s="78"/>
      <c r="AE79" s="72"/>
      <c r="AF79" s="72"/>
      <c r="AG79" s="72"/>
      <c r="AH79" s="72"/>
      <c r="AI79" s="72"/>
      <c r="AJ79" s="72"/>
      <c r="AK79" s="72"/>
      <c r="AL79" s="72"/>
      <c r="AM79" s="72"/>
      <c r="AN79" s="72"/>
      <c r="AO79" s="72"/>
      <c r="AP79" s="72"/>
      <c r="AQ79" s="72"/>
      <c r="AR79" s="72"/>
      <c r="AS79" s="72"/>
      <c r="AT79" s="72"/>
      <c r="AU79" s="72"/>
      <c r="AV79" s="72"/>
      <c r="AW79" s="72"/>
      <c r="BA79" s="72"/>
      <c r="BB79" s="72"/>
      <c r="BC79" s="72"/>
      <c r="BD79" s="72"/>
      <c r="BE79" s="72"/>
      <c r="BF79" s="72"/>
      <c r="BG79" s="72"/>
      <c r="BH79" s="72"/>
      <c r="BI79" s="72"/>
      <c r="BJ79" s="72"/>
      <c r="BK79" s="72"/>
      <c r="BL79" s="72"/>
      <c r="BM79" s="72"/>
      <c r="BN79" s="72"/>
      <c r="BO79" s="72"/>
      <c r="BP79" s="72"/>
      <c r="BQ79" s="72"/>
      <c r="BR79" s="72"/>
      <c r="BS79" s="72"/>
      <c r="BT79" s="72"/>
      <c r="BU79" s="72"/>
      <c r="BV79" s="72"/>
      <c r="BW79" s="72"/>
      <c r="BX79" s="72"/>
      <c r="BY79" s="72"/>
      <c r="BZ79" s="72"/>
      <c r="CA79" s="72"/>
      <c r="CB79" s="72"/>
      <c r="CC79" s="72"/>
      <c r="CD79" s="72"/>
      <c r="CE79" s="72"/>
      <c r="CF79" s="72"/>
      <c r="CG79" s="72"/>
      <c r="CH79" s="72"/>
      <c r="CI79" s="72"/>
      <c r="CJ79" s="72"/>
      <c r="CK79" s="72"/>
      <c r="CL79" s="72"/>
      <c r="CM79" s="72"/>
      <c r="CN79" s="72"/>
      <c r="CO79" s="72"/>
      <c r="CP79" s="72"/>
      <c r="CQ79" s="72"/>
      <c r="CR79" s="72"/>
      <c r="CS79" s="72"/>
      <c r="CT79" s="72"/>
      <c r="CU79" s="72"/>
      <c r="CV79" s="72"/>
      <c r="CW79" s="72"/>
      <c r="CX79" s="72"/>
      <c r="CY79" s="72"/>
      <c r="CZ79" s="72"/>
      <c r="DA79" s="72"/>
      <c r="DB79" s="72"/>
      <c r="DC79" s="72"/>
      <c r="DD79" s="72"/>
      <c r="DE79" s="72"/>
      <c r="DF79" s="72"/>
      <c r="DG79" s="72"/>
      <c r="DH79" s="72"/>
      <c r="DI79" s="72"/>
      <c r="DJ79" s="72"/>
      <c r="DK79" s="72"/>
      <c r="DL79" s="72"/>
      <c r="DM79" s="72"/>
      <c r="DN79" s="72"/>
      <c r="DO79" s="72"/>
      <c r="DP79" s="72"/>
      <c r="DQ79" s="72"/>
      <c r="DR79" s="72"/>
      <c r="DS79" s="72"/>
      <c r="DT79" s="72"/>
      <c r="DU79" s="72"/>
      <c r="DV79" s="72"/>
      <c r="DW79" s="72"/>
      <c r="DX79" s="72"/>
      <c r="DY79" s="72"/>
      <c r="DZ79" s="72"/>
      <c r="EA79" s="72"/>
      <c r="EB79" s="72"/>
      <c r="EC79" s="72"/>
      <c r="ED79" s="72"/>
      <c r="EE79" s="72"/>
      <c r="EF79" s="72"/>
      <c r="EG79" s="72"/>
      <c r="EH79" s="72"/>
      <c r="EI79" s="72"/>
      <c r="EJ79" s="72"/>
      <c r="EK79" s="72"/>
      <c r="EL79" s="72"/>
      <c r="EM79" s="72"/>
      <c r="EN79" s="72"/>
      <c r="EO79" s="72"/>
      <c r="EP79" s="72"/>
      <c r="EQ79" s="72"/>
      <c r="ER79" s="72"/>
      <c r="ES79" s="72"/>
      <c r="ET79" s="72"/>
      <c r="EU79" s="72"/>
    </row>
    <row r="80" spans="1:151" ht="16.2" customHeight="1">
      <c r="A80" s="39"/>
      <c r="B80" s="43"/>
      <c r="C80" s="454"/>
      <c r="D80" s="454"/>
      <c r="E80" s="454"/>
      <c r="F80" s="454"/>
      <c r="G80" s="454"/>
      <c r="H80" s="454"/>
      <c r="I80" s="454"/>
      <c r="J80" s="454"/>
      <c r="K80" s="454"/>
      <c r="L80" s="454"/>
      <c r="M80" s="454"/>
      <c r="N80" s="454"/>
      <c r="O80" s="454"/>
      <c r="P80" s="454"/>
      <c r="Q80" s="454"/>
      <c r="R80" s="454"/>
      <c r="S80" s="454"/>
      <c r="T80" s="454"/>
      <c r="U80" s="454"/>
      <c r="V80" s="454"/>
      <c r="W80" s="454"/>
      <c r="X80" s="454"/>
      <c r="Y80" s="454"/>
      <c r="Z80" s="454"/>
      <c r="AA80" s="454"/>
      <c r="AB80" s="39"/>
      <c r="AC80" s="39"/>
      <c r="AD80" s="78"/>
      <c r="AE80" s="72"/>
      <c r="AF80" s="72"/>
      <c r="AG80" s="72"/>
      <c r="AH80" s="72"/>
      <c r="AI80" s="72"/>
      <c r="AJ80" s="72"/>
      <c r="AK80" s="72"/>
      <c r="AL80" s="72"/>
      <c r="AM80" s="72"/>
      <c r="AN80" s="72"/>
      <c r="AO80" s="72"/>
      <c r="AP80" s="72"/>
      <c r="AQ80" s="72"/>
      <c r="AR80" s="72"/>
      <c r="AS80" s="72"/>
      <c r="AT80" s="72"/>
      <c r="AU80" s="72"/>
      <c r="AV80" s="72"/>
      <c r="AW80" s="72"/>
      <c r="BA80" s="72"/>
      <c r="BB80" s="72"/>
      <c r="BC80" s="72"/>
      <c r="BD80" s="72"/>
      <c r="BE80" s="72"/>
      <c r="BF80" s="72"/>
      <c r="BG80" s="72"/>
      <c r="BH80" s="72"/>
      <c r="BI80" s="72"/>
      <c r="BJ80" s="72"/>
      <c r="BK80" s="72"/>
      <c r="BL80" s="72"/>
      <c r="BM80" s="72"/>
      <c r="BN80" s="72"/>
      <c r="BO80" s="72"/>
      <c r="BP80" s="72"/>
      <c r="BQ80" s="72"/>
      <c r="BR80" s="72"/>
      <c r="BS80" s="72"/>
      <c r="BT80" s="72"/>
      <c r="BU80" s="72"/>
      <c r="BV80" s="72"/>
      <c r="BW80" s="72"/>
      <c r="BX80" s="72"/>
      <c r="BY80" s="72"/>
      <c r="BZ80" s="72"/>
      <c r="CA80" s="72"/>
      <c r="CB80" s="72"/>
      <c r="CC80" s="72"/>
      <c r="CD80" s="72"/>
      <c r="CE80" s="72"/>
      <c r="CF80" s="72"/>
      <c r="CG80" s="72"/>
      <c r="CH80" s="72"/>
      <c r="CI80" s="72"/>
      <c r="CJ80" s="72"/>
      <c r="CK80" s="72"/>
      <c r="CL80" s="72"/>
      <c r="CM80" s="72"/>
      <c r="CN80" s="72"/>
      <c r="CO80" s="72"/>
      <c r="CP80" s="72"/>
      <c r="CQ80" s="72"/>
      <c r="CR80" s="72"/>
      <c r="CS80" s="72"/>
      <c r="CT80" s="72"/>
      <c r="CU80" s="72"/>
      <c r="CV80" s="72"/>
      <c r="CW80" s="72"/>
      <c r="CX80" s="72"/>
      <c r="CY80" s="72"/>
      <c r="CZ80" s="72"/>
      <c r="DA80" s="72"/>
      <c r="DB80" s="72"/>
      <c r="DC80" s="72"/>
      <c r="DD80" s="72"/>
      <c r="DE80" s="72"/>
      <c r="DF80" s="72"/>
      <c r="DG80" s="72"/>
      <c r="DH80" s="72"/>
      <c r="DI80" s="72"/>
      <c r="DJ80" s="72"/>
      <c r="DK80" s="72"/>
      <c r="DL80" s="72"/>
      <c r="DM80" s="72"/>
      <c r="DN80" s="72"/>
      <c r="DO80" s="72"/>
      <c r="DP80" s="72"/>
      <c r="DQ80" s="72"/>
      <c r="DR80" s="72"/>
      <c r="DS80" s="72"/>
      <c r="DT80" s="72"/>
      <c r="DU80" s="72"/>
      <c r="DV80" s="72"/>
      <c r="DW80" s="72"/>
      <c r="DX80" s="72"/>
      <c r="DY80" s="72"/>
      <c r="DZ80" s="72"/>
      <c r="EA80" s="72"/>
      <c r="EB80" s="72"/>
      <c r="EC80" s="72"/>
      <c r="ED80" s="72"/>
      <c r="EE80" s="72"/>
      <c r="EF80" s="72"/>
      <c r="EG80" s="72"/>
      <c r="EH80" s="72"/>
      <c r="EI80" s="72"/>
      <c r="EJ80" s="72"/>
      <c r="EK80" s="72"/>
      <c r="EL80" s="72"/>
      <c r="EM80" s="72"/>
      <c r="EN80" s="72"/>
      <c r="EO80" s="72"/>
      <c r="EP80" s="72"/>
      <c r="EQ80" s="72"/>
      <c r="ER80" s="72"/>
      <c r="ES80" s="72"/>
      <c r="ET80" s="72"/>
      <c r="EU80" s="72"/>
    </row>
    <row r="81" spans="1:151" ht="16.2" customHeight="1">
      <c r="A81" s="39"/>
      <c r="B81" s="43"/>
      <c r="C81" s="454"/>
      <c r="D81" s="454"/>
      <c r="E81" s="454"/>
      <c r="F81" s="454"/>
      <c r="G81" s="454"/>
      <c r="H81" s="454"/>
      <c r="I81" s="454"/>
      <c r="J81" s="454"/>
      <c r="K81" s="454"/>
      <c r="L81" s="454"/>
      <c r="M81" s="454"/>
      <c r="N81" s="454"/>
      <c r="O81" s="454"/>
      <c r="P81" s="454"/>
      <c r="Q81" s="454"/>
      <c r="R81" s="454"/>
      <c r="S81" s="454"/>
      <c r="T81" s="454"/>
      <c r="U81" s="454"/>
      <c r="V81" s="454"/>
      <c r="W81" s="454"/>
      <c r="X81" s="454"/>
      <c r="Y81" s="454"/>
      <c r="Z81" s="454"/>
      <c r="AA81" s="454"/>
      <c r="AB81" s="39"/>
      <c r="AC81" s="39"/>
      <c r="AD81" s="78"/>
      <c r="AE81" s="72"/>
      <c r="AF81" s="72"/>
      <c r="AG81" s="72"/>
      <c r="AH81" s="72"/>
      <c r="AI81" s="72"/>
      <c r="AJ81" s="72"/>
      <c r="AK81" s="72"/>
      <c r="AL81" s="72"/>
      <c r="AM81" s="72"/>
      <c r="AN81" s="72"/>
      <c r="AO81" s="72"/>
      <c r="AP81" s="72"/>
      <c r="AQ81" s="72"/>
      <c r="AR81" s="72"/>
      <c r="AS81" s="72"/>
      <c r="AT81" s="72"/>
      <c r="AU81" s="72"/>
      <c r="AV81" s="72"/>
      <c r="AW81" s="72"/>
      <c r="BA81" s="72"/>
      <c r="BB81" s="72"/>
      <c r="BC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c r="CA81" s="72"/>
      <c r="CB81" s="72"/>
      <c r="CC81" s="72"/>
      <c r="CD81" s="72"/>
      <c r="CE81" s="72"/>
      <c r="CF81" s="72"/>
      <c r="CG81" s="72"/>
      <c r="CH81" s="72"/>
      <c r="CI81" s="72"/>
      <c r="CJ81" s="72"/>
      <c r="CK81" s="72"/>
      <c r="CL81" s="72"/>
      <c r="CM81" s="72"/>
      <c r="CN81" s="72"/>
      <c r="CO81" s="72"/>
      <c r="CP81" s="72"/>
      <c r="CQ81" s="72"/>
      <c r="CR81" s="72"/>
      <c r="CS81" s="72"/>
      <c r="CT81" s="72"/>
      <c r="CU81" s="72"/>
      <c r="CV81" s="72"/>
      <c r="CW81" s="72"/>
      <c r="CX81" s="72"/>
      <c r="CY81" s="72"/>
      <c r="CZ81" s="72"/>
      <c r="DA81" s="72"/>
      <c r="DB81" s="72"/>
      <c r="DC81" s="72"/>
      <c r="DD81" s="72"/>
      <c r="DE81" s="72"/>
      <c r="DF81" s="72"/>
      <c r="DG81" s="72"/>
      <c r="DH81" s="72"/>
      <c r="DI81" s="72"/>
      <c r="DJ81" s="72"/>
      <c r="DK81" s="72"/>
      <c r="DL81" s="72"/>
      <c r="DM81" s="72"/>
      <c r="DN81" s="72"/>
      <c r="DO81" s="72"/>
      <c r="DP81" s="72"/>
      <c r="DQ81" s="72"/>
      <c r="DR81" s="72"/>
      <c r="DS81" s="72"/>
      <c r="DT81" s="72"/>
      <c r="DU81" s="72"/>
      <c r="DV81" s="72"/>
      <c r="DW81" s="72"/>
      <c r="DX81" s="72"/>
      <c r="DY81" s="72"/>
      <c r="DZ81" s="72"/>
      <c r="EA81" s="72"/>
      <c r="EB81" s="72"/>
      <c r="EC81" s="72"/>
      <c r="ED81" s="72"/>
      <c r="EE81" s="72"/>
      <c r="EF81" s="72"/>
      <c r="EG81" s="72"/>
      <c r="EH81" s="72"/>
      <c r="EI81" s="72"/>
      <c r="EJ81" s="72"/>
      <c r="EK81" s="72"/>
      <c r="EL81" s="72"/>
      <c r="EM81" s="72"/>
      <c r="EN81" s="72"/>
      <c r="EO81" s="72"/>
      <c r="EP81" s="72"/>
      <c r="EQ81" s="72"/>
      <c r="ER81" s="72"/>
      <c r="ES81" s="72"/>
      <c r="ET81" s="72"/>
      <c r="EU81" s="72"/>
    </row>
    <row r="82" spans="1:151" ht="16.2" customHeight="1">
      <c r="A82" s="39"/>
      <c r="B82" s="43"/>
      <c r="C82" s="454"/>
      <c r="D82" s="454"/>
      <c r="E82" s="454"/>
      <c r="F82" s="454"/>
      <c r="G82" s="454"/>
      <c r="H82" s="454"/>
      <c r="I82" s="454"/>
      <c r="J82" s="454"/>
      <c r="K82" s="454"/>
      <c r="L82" s="454"/>
      <c r="M82" s="454"/>
      <c r="N82" s="454"/>
      <c r="O82" s="454"/>
      <c r="P82" s="454"/>
      <c r="Q82" s="454"/>
      <c r="R82" s="454"/>
      <c r="S82" s="454"/>
      <c r="T82" s="454"/>
      <c r="U82" s="454"/>
      <c r="V82" s="454"/>
      <c r="W82" s="454"/>
      <c r="X82" s="454"/>
      <c r="Y82" s="454"/>
      <c r="Z82" s="454"/>
      <c r="AA82" s="454"/>
      <c r="AB82" s="39"/>
      <c r="AC82" s="39"/>
      <c r="AD82" s="78"/>
      <c r="AE82" s="72"/>
      <c r="AF82" s="72"/>
      <c r="AG82" s="72"/>
      <c r="AH82" s="72"/>
      <c r="AI82" s="72"/>
      <c r="AJ82" s="72"/>
      <c r="AK82" s="72"/>
      <c r="AL82" s="72"/>
      <c r="AM82" s="72"/>
      <c r="AN82" s="72"/>
      <c r="AO82" s="72"/>
      <c r="AP82" s="72"/>
      <c r="AQ82" s="72"/>
      <c r="AR82" s="72"/>
      <c r="AS82" s="72"/>
      <c r="AT82" s="72"/>
      <c r="AU82" s="72"/>
      <c r="AV82" s="72"/>
      <c r="AW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row>
    <row r="83" spans="1:151" ht="9.6" customHeight="1">
      <c r="A83" s="39"/>
      <c r="B83" s="43"/>
      <c r="C83" s="454"/>
      <c r="D83" s="454"/>
      <c r="E83" s="454"/>
      <c r="F83" s="454"/>
      <c r="G83" s="454"/>
      <c r="H83" s="454"/>
      <c r="I83" s="454"/>
      <c r="J83" s="454"/>
      <c r="K83" s="454"/>
      <c r="L83" s="454"/>
      <c r="M83" s="454"/>
      <c r="N83" s="454"/>
      <c r="O83" s="454"/>
      <c r="P83" s="454"/>
      <c r="Q83" s="454"/>
      <c r="R83" s="454"/>
      <c r="S83" s="454"/>
      <c r="T83" s="454"/>
      <c r="U83" s="454"/>
      <c r="V83" s="454"/>
      <c r="W83" s="454"/>
      <c r="X83" s="454"/>
      <c r="Y83" s="454"/>
      <c r="Z83" s="454"/>
      <c r="AA83" s="454"/>
      <c r="AB83" s="39"/>
      <c r="AC83" s="39"/>
      <c r="AD83" s="78"/>
      <c r="AE83" s="72"/>
      <c r="AF83" s="72"/>
      <c r="AG83" s="72"/>
      <c r="AH83" s="72"/>
      <c r="AI83" s="72"/>
      <c r="AJ83" s="72"/>
      <c r="AK83" s="72"/>
      <c r="AL83" s="72"/>
      <c r="AM83" s="72"/>
      <c r="AN83" s="72"/>
      <c r="AO83" s="72"/>
      <c r="AP83" s="72"/>
      <c r="AQ83" s="72"/>
      <c r="AR83" s="72"/>
      <c r="AS83" s="72"/>
      <c r="AT83" s="72"/>
      <c r="AU83" s="72"/>
      <c r="AV83" s="72"/>
      <c r="AW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row>
    <row r="84" spans="1:151" ht="10.8" customHeight="1">
      <c r="A84" s="39"/>
      <c r="B84" s="43"/>
      <c r="C84" s="454" t="str">
        <f>IF(OR(J42=AS48,J42=AS49,J42=AS50,J42=AS51),"①　貴市区町村の属する都道府県（貴団体が都道府県である場合には貴都道府県内の市区町村）が地場産品基準第３号に適合するものとして当該返礼品等を取り扱う場合
②　地場産品基準第８号イ又はロの返礼品等（同基準第３号に適合する場合に限る。）として他の地方団体が取り扱う場合
・　当該返礼品等の付加価値の算出方法等について、地方団体の求めに応じ、必要な説明や資料提供等を行うこと。","")</f>
        <v/>
      </c>
      <c r="D84" s="454"/>
      <c r="E84" s="454"/>
      <c r="F84" s="454"/>
      <c r="G84" s="454"/>
      <c r="H84" s="454"/>
      <c r="I84" s="454"/>
      <c r="J84" s="454"/>
      <c r="K84" s="454"/>
      <c r="L84" s="454"/>
      <c r="M84" s="454"/>
      <c r="N84" s="454"/>
      <c r="O84" s="454"/>
      <c r="P84" s="454"/>
      <c r="Q84" s="454"/>
      <c r="R84" s="454"/>
      <c r="S84" s="454"/>
      <c r="T84" s="454"/>
      <c r="U84" s="454"/>
      <c r="V84" s="454"/>
      <c r="W84" s="454"/>
      <c r="X84" s="454"/>
      <c r="Y84" s="454"/>
      <c r="Z84" s="454"/>
      <c r="AA84" s="454"/>
      <c r="AB84" s="39"/>
      <c r="AC84" s="39"/>
      <c r="AD84" s="78"/>
      <c r="AE84" s="72"/>
      <c r="AF84" s="72"/>
      <c r="AG84" s="72"/>
      <c r="AH84" s="72"/>
      <c r="AI84" s="72"/>
      <c r="AJ84" s="72"/>
      <c r="AK84" s="72"/>
      <c r="AL84" s="72"/>
      <c r="AM84" s="72"/>
      <c r="AN84" s="72"/>
      <c r="AO84" s="72"/>
      <c r="AP84" s="72"/>
      <c r="AQ84" s="72"/>
      <c r="AR84" s="72"/>
      <c r="AS84" s="72"/>
      <c r="AT84" s="72"/>
      <c r="AU84" s="72"/>
      <c r="AV84" s="72"/>
      <c r="AW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row>
    <row r="85" spans="1:151" ht="16.2" customHeight="1">
      <c r="A85" s="39"/>
      <c r="B85" s="43"/>
      <c r="C85" s="454"/>
      <c r="D85" s="454"/>
      <c r="E85" s="454"/>
      <c r="F85" s="454"/>
      <c r="G85" s="454"/>
      <c r="H85" s="454"/>
      <c r="I85" s="454"/>
      <c r="J85" s="454"/>
      <c r="K85" s="454"/>
      <c r="L85" s="454"/>
      <c r="M85" s="454"/>
      <c r="N85" s="454"/>
      <c r="O85" s="454"/>
      <c r="P85" s="454"/>
      <c r="Q85" s="454"/>
      <c r="R85" s="454"/>
      <c r="S85" s="454"/>
      <c r="T85" s="454"/>
      <c r="U85" s="454"/>
      <c r="V85" s="454"/>
      <c r="W85" s="454"/>
      <c r="X85" s="454"/>
      <c r="Y85" s="454"/>
      <c r="Z85" s="454"/>
      <c r="AA85" s="454"/>
      <c r="AB85" s="39"/>
      <c r="AC85" s="39"/>
      <c r="AD85" s="78"/>
      <c r="AE85" s="72"/>
      <c r="AF85" s="72"/>
      <c r="AG85" s="72"/>
      <c r="AH85" s="72"/>
      <c r="AI85" s="72"/>
      <c r="AJ85" s="72"/>
      <c r="AK85" s="72"/>
      <c r="AL85" s="72"/>
      <c r="AM85" s="72"/>
      <c r="AN85" s="72"/>
      <c r="AO85" s="72"/>
      <c r="AP85" s="72"/>
      <c r="AQ85" s="72"/>
      <c r="AR85" s="72"/>
      <c r="AS85" s="72"/>
      <c r="AT85" s="72"/>
      <c r="AU85" s="72"/>
      <c r="AV85" s="72"/>
      <c r="AW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row>
    <row r="86" spans="1:151" ht="16.2" customHeight="1">
      <c r="A86" s="39"/>
      <c r="B86" s="43"/>
      <c r="C86" s="454"/>
      <c r="D86" s="454"/>
      <c r="E86" s="454"/>
      <c r="F86" s="454"/>
      <c r="G86" s="454"/>
      <c r="H86" s="454"/>
      <c r="I86" s="454"/>
      <c r="J86" s="454"/>
      <c r="K86" s="454"/>
      <c r="L86" s="454"/>
      <c r="M86" s="454"/>
      <c r="N86" s="454"/>
      <c r="O86" s="454"/>
      <c r="P86" s="454"/>
      <c r="Q86" s="454"/>
      <c r="R86" s="454"/>
      <c r="S86" s="454"/>
      <c r="T86" s="454"/>
      <c r="U86" s="454"/>
      <c r="V86" s="454"/>
      <c r="W86" s="454"/>
      <c r="X86" s="454"/>
      <c r="Y86" s="454"/>
      <c r="Z86" s="454"/>
      <c r="AA86" s="454"/>
      <c r="AB86" s="39"/>
      <c r="AC86" s="39"/>
      <c r="AD86" s="78"/>
      <c r="AE86" s="72"/>
      <c r="AF86" s="72"/>
      <c r="AG86" s="72"/>
      <c r="AH86" s="72"/>
      <c r="AI86" s="72"/>
      <c r="AJ86" s="72"/>
      <c r="AK86" s="72"/>
      <c r="AL86" s="72"/>
      <c r="AM86" s="72"/>
      <c r="AN86" s="72"/>
      <c r="AO86" s="72"/>
      <c r="AP86" s="72"/>
      <c r="AQ86" s="72"/>
      <c r="AR86" s="72"/>
      <c r="AS86" s="72"/>
      <c r="AT86" s="72"/>
      <c r="AU86" s="72"/>
      <c r="AV86" s="72"/>
      <c r="AW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row>
    <row r="87" spans="1:151" ht="16.2" customHeight="1">
      <c r="A87" s="39"/>
      <c r="B87" s="43"/>
      <c r="C87" s="454"/>
      <c r="D87" s="454"/>
      <c r="E87" s="454"/>
      <c r="F87" s="454"/>
      <c r="G87" s="454"/>
      <c r="H87" s="454"/>
      <c r="I87" s="454"/>
      <c r="J87" s="454"/>
      <c r="K87" s="454"/>
      <c r="L87" s="454"/>
      <c r="M87" s="454"/>
      <c r="N87" s="454"/>
      <c r="O87" s="454"/>
      <c r="P87" s="454"/>
      <c r="Q87" s="454"/>
      <c r="R87" s="454"/>
      <c r="S87" s="454"/>
      <c r="T87" s="454"/>
      <c r="U87" s="454"/>
      <c r="V87" s="454"/>
      <c r="W87" s="454"/>
      <c r="X87" s="454"/>
      <c r="Y87" s="454"/>
      <c r="Z87" s="454"/>
      <c r="AA87" s="454"/>
      <c r="AB87" s="39"/>
      <c r="AC87" s="39"/>
      <c r="AD87" s="78"/>
      <c r="AE87" s="72"/>
      <c r="AF87" s="72"/>
      <c r="AG87" s="72"/>
      <c r="AH87" s="72"/>
      <c r="AI87" s="72"/>
      <c r="AJ87" s="72"/>
      <c r="AK87" s="72"/>
      <c r="AL87" s="72"/>
      <c r="AM87" s="72"/>
      <c r="AN87" s="72"/>
      <c r="AO87" s="72"/>
      <c r="AP87" s="72"/>
      <c r="AQ87" s="72"/>
      <c r="AR87" s="72"/>
      <c r="AS87" s="72"/>
      <c r="AT87" s="72"/>
      <c r="AU87" s="72"/>
      <c r="AV87" s="72"/>
      <c r="AW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row>
    <row r="88" spans="1:151" ht="16.2" customHeight="1">
      <c r="A88" s="39"/>
      <c r="B88" s="43"/>
      <c r="C88" s="454"/>
      <c r="D88" s="454"/>
      <c r="E88" s="454"/>
      <c r="F88" s="454"/>
      <c r="G88" s="454"/>
      <c r="H88" s="454"/>
      <c r="I88" s="454"/>
      <c r="J88" s="454"/>
      <c r="K88" s="454"/>
      <c r="L88" s="454"/>
      <c r="M88" s="454"/>
      <c r="N88" s="454"/>
      <c r="O88" s="454"/>
      <c r="P88" s="454"/>
      <c r="Q88" s="454"/>
      <c r="R88" s="454"/>
      <c r="S88" s="454"/>
      <c r="T88" s="454"/>
      <c r="U88" s="454"/>
      <c r="V88" s="454"/>
      <c r="W88" s="454"/>
      <c r="X88" s="454"/>
      <c r="Y88" s="454"/>
      <c r="Z88" s="454"/>
      <c r="AA88" s="454"/>
      <c r="AB88" s="39"/>
      <c r="AC88" s="39"/>
      <c r="AD88" s="78"/>
      <c r="AE88" s="72"/>
      <c r="AF88" s="72"/>
      <c r="AG88" s="80"/>
      <c r="AH88" s="72"/>
      <c r="AI88" s="72"/>
      <c r="AJ88" s="72"/>
      <c r="AK88" s="72"/>
      <c r="AL88" s="72"/>
      <c r="AM88" s="72"/>
      <c r="AN88" s="72"/>
      <c r="AO88" s="72"/>
      <c r="AP88" s="72"/>
      <c r="AQ88" s="72"/>
      <c r="AR88" s="72"/>
      <c r="AS88" s="72"/>
      <c r="AT88" s="72"/>
      <c r="AU88" s="72"/>
      <c r="AV88" s="72"/>
      <c r="AW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row>
    <row r="89" spans="1:151" ht="16.2" customHeight="1">
      <c r="A89" s="39"/>
      <c r="B89" s="43"/>
      <c r="C89" s="454"/>
      <c r="D89" s="454"/>
      <c r="E89" s="454"/>
      <c r="F89" s="454"/>
      <c r="G89" s="454"/>
      <c r="H89" s="454"/>
      <c r="I89" s="454"/>
      <c r="J89" s="454"/>
      <c r="K89" s="454"/>
      <c r="L89" s="454"/>
      <c r="M89" s="454"/>
      <c r="N89" s="454"/>
      <c r="O89" s="454"/>
      <c r="P89" s="454"/>
      <c r="Q89" s="454"/>
      <c r="R89" s="454"/>
      <c r="S89" s="454"/>
      <c r="T89" s="454"/>
      <c r="U89" s="454"/>
      <c r="V89" s="454"/>
      <c r="W89" s="454"/>
      <c r="X89" s="454"/>
      <c r="Y89" s="454"/>
      <c r="Z89" s="454"/>
      <c r="AA89" s="454"/>
      <c r="AB89" s="39"/>
      <c r="AC89" s="39"/>
      <c r="AD89" s="78"/>
      <c r="AE89" s="72"/>
      <c r="AF89" s="72"/>
      <c r="AG89" s="72"/>
      <c r="AH89" s="72"/>
      <c r="AI89" s="72"/>
      <c r="AJ89" s="72"/>
      <c r="AK89" s="72"/>
      <c r="AL89" s="72"/>
      <c r="AM89" s="72"/>
      <c r="AN89" s="72"/>
      <c r="AO89" s="72"/>
      <c r="AP89" s="72"/>
      <c r="AQ89" s="72"/>
      <c r="AR89" s="72"/>
      <c r="AS89" s="72"/>
      <c r="AT89" s="72"/>
      <c r="AU89" s="72"/>
      <c r="AV89" s="72"/>
      <c r="AW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row>
    <row r="90" spans="1:151" ht="16.2" customHeight="1">
      <c r="A90" s="39"/>
      <c r="B90" s="43"/>
      <c r="C90" s="454"/>
      <c r="D90" s="454"/>
      <c r="E90" s="454"/>
      <c r="F90" s="454"/>
      <c r="G90" s="454"/>
      <c r="H90" s="454"/>
      <c r="I90" s="454"/>
      <c r="J90" s="454"/>
      <c r="K90" s="454"/>
      <c r="L90" s="454"/>
      <c r="M90" s="454"/>
      <c r="N90" s="454"/>
      <c r="O90" s="454"/>
      <c r="P90" s="454"/>
      <c r="Q90" s="454"/>
      <c r="R90" s="454"/>
      <c r="S90" s="454"/>
      <c r="T90" s="454"/>
      <c r="U90" s="454"/>
      <c r="V90" s="454"/>
      <c r="W90" s="454"/>
      <c r="X90" s="454"/>
      <c r="Y90" s="454"/>
      <c r="Z90" s="454"/>
      <c r="AA90" s="454"/>
      <c r="AB90" s="39"/>
      <c r="AC90" s="39"/>
      <c r="AD90" s="78"/>
      <c r="AE90" s="72"/>
      <c r="AF90" s="72"/>
      <c r="AG90" s="72"/>
      <c r="AH90" s="72"/>
      <c r="AI90" s="72"/>
      <c r="AJ90" s="72"/>
      <c r="AK90" s="72"/>
      <c r="AL90" s="72"/>
      <c r="AM90" s="72"/>
      <c r="AN90" s="72"/>
      <c r="AO90" s="72"/>
      <c r="AP90" s="72"/>
      <c r="AQ90" s="72"/>
      <c r="AR90" s="72"/>
      <c r="AS90" s="72"/>
      <c r="AT90" s="72"/>
      <c r="AU90" s="72"/>
      <c r="AV90" s="72"/>
      <c r="AW90" s="72"/>
      <c r="BA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c r="CA90" s="72"/>
      <c r="CB90" s="72"/>
      <c r="CC90" s="72"/>
      <c r="CD90" s="72"/>
      <c r="CE90" s="72"/>
      <c r="CF90" s="72"/>
      <c r="CG90" s="72"/>
      <c r="CH90" s="72"/>
      <c r="CI90" s="72"/>
      <c r="CJ90" s="72"/>
      <c r="CK90" s="72"/>
      <c r="CL90" s="72"/>
      <c r="CM90" s="72"/>
      <c r="CN90" s="72"/>
      <c r="CO90" s="72"/>
      <c r="CP90" s="72"/>
      <c r="CQ90" s="72"/>
      <c r="CR90" s="72"/>
      <c r="CS90" s="72"/>
      <c r="CT90" s="72"/>
      <c r="CU90" s="72"/>
      <c r="CV90" s="72"/>
      <c r="CW90" s="72"/>
      <c r="CX90" s="72"/>
      <c r="CY90" s="72"/>
      <c r="CZ90" s="72"/>
      <c r="DA90" s="72"/>
      <c r="DB90" s="72"/>
      <c r="DC90" s="72"/>
      <c r="DD90" s="72"/>
      <c r="DE90" s="72"/>
      <c r="DF90" s="72"/>
      <c r="DG90" s="72"/>
      <c r="DH90" s="72"/>
      <c r="DI90" s="72"/>
      <c r="DJ90" s="72"/>
      <c r="DK90" s="72"/>
      <c r="DL90" s="72"/>
      <c r="DM90" s="72"/>
      <c r="DN90" s="72"/>
      <c r="DO90" s="72"/>
      <c r="DP90" s="72"/>
      <c r="DQ90" s="72"/>
      <c r="DR90" s="72"/>
      <c r="DS90" s="72"/>
      <c r="DT90" s="72"/>
      <c r="DU90" s="72"/>
      <c r="DV90" s="72"/>
      <c r="DW90" s="72"/>
      <c r="DX90" s="72"/>
      <c r="DY90" s="72"/>
      <c r="DZ90" s="72"/>
      <c r="EA90" s="72"/>
      <c r="EB90" s="72"/>
      <c r="EC90" s="72"/>
      <c r="ED90" s="72"/>
      <c r="EE90" s="72"/>
      <c r="EF90" s="72"/>
      <c r="EG90" s="72"/>
      <c r="EH90" s="72"/>
      <c r="EI90" s="72"/>
      <c r="EJ90" s="72"/>
      <c r="EK90" s="72"/>
      <c r="EL90" s="72"/>
      <c r="EM90" s="72"/>
      <c r="EN90" s="72"/>
      <c r="EO90" s="72"/>
      <c r="EP90" s="72"/>
      <c r="EQ90" s="72"/>
      <c r="ER90" s="72"/>
      <c r="ES90" s="72"/>
      <c r="ET90" s="72"/>
      <c r="EU90" s="72"/>
    </row>
    <row r="91" spans="1:151" ht="16.2" customHeight="1">
      <c r="A91" s="39"/>
      <c r="B91" s="43"/>
      <c r="C91" s="454"/>
      <c r="D91" s="454"/>
      <c r="E91" s="454"/>
      <c r="F91" s="454"/>
      <c r="G91" s="454"/>
      <c r="H91" s="454"/>
      <c r="I91" s="454"/>
      <c r="J91" s="454"/>
      <c r="K91" s="454"/>
      <c r="L91" s="454"/>
      <c r="M91" s="454"/>
      <c r="N91" s="454"/>
      <c r="O91" s="454"/>
      <c r="P91" s="454"/>
      <c r="Q91" s="454"/>
      <c r="R91" s="454"/>
      <c r="S91" s="454"/>
      <c r="T91" s="454"/>
      <c r="U91" s="454"/>
      <c r="V91" s="454"/>
      <c r="W91" s="454"/>
      <c r="X91" s="454"/>
      <c r="Y91" s="454"/>
      <c r="Z91" s="454"/>
      <c r="AA91" s="454"/>
      <c r="AB91" s="39"/>
      <c r="AC91" s="39"/>
      <c r="AD91" s="78"/>
      <c r="AE91" s="72"/>
      <c r="AF91" s="72"/>
      <c r="AG91" s="72"/>
      <c r="AH91" s="72"/>
      <c r="AI91" s="72"/>
      <c r="AJ91" s="72"/>
      <c r="AK91" s="72"/>
      <c r="AL91" s="72"/>
      <c r="AM91" s="72"/>
      <c r="AN91" s="72"/>
      <c r="AO91" s="72"/>
      <c r="AP91" s="72"/>
      <c r="AQ91" s="72"/>
      <c r="AR91" s="72"/>
      <c r="AS91" s="72"/>
      <c r="AT91" s="72"/>
      <c r="AU91" s="72"/>
      <c r="AV91" s="72"/>
      <c r="AW91" s="72"/>
      <c r="BA91" s="72"/>
      <c r="BB91" s="72"/>
      <c r="BC91" s="72"/>
      <c r="BD91" s="72"/>
      <c r="BE91" s="72"/>
      <c r="BF91" s="72"/>
      <c r="BG91" s="72"/>
      <c r="BH91" s="72"/>
      <c r="BI91" s="72"/>
      <c r="BJ91" s="72"/>
      <c r="BK91" s="72"/>
      <c r="BL91" s="72"/>
      <c r="BM91" s="72"/>
      <c r="BN91" s="72"/>
      <c r="BO91" s="72"/>
      <c r="BP91" s="72"/>
      <c r="BQ91" s="72"/>
      <c r="BR91" s="72"/>
      <c r="BS91" s="72"/>
      <c r="BT91" s="72"/>
      <c r="BU91" s="72"/>
      <c r="BV91" s="72"/>
      <c r="BW91" s="72"/>
      <c r="BX91" s="72"/>
      <c r="BY91" s="72"/>
      <c r="BZ91" s="72"/>
      <c r="CA91" s="72"/>
      <c r="CB91" s="72"/>
      <c r="CC91" s="72"/>
      <c r="CD91" s="72"/>
      <c r="CE91" s="72"/>
      <c r="CF91" s="72"/>
      <c r="CG91" s="72"/>
      <c r="CH91" s="72"/>
      <c r="CI91" s="72"/>
      <c r="CJ91" s="72"/>
      <c r="CK91" s="72"/>
      <c r="CL91" s="72"/>
      <c r="CM91" s="72"/>
      <c r="CN91" s="72"/>
      <c r="CO91" s="72"/>
      <c r="CP91" s="72"/>
      <c r="CQ91" s="72"/>
      <c r="CR91" s="72"/>
      <c r="CS91" s="72"/>
      <c r="CT91" s="72"/>
      <c r="CU91" s="72"/>
      <c r="CV91" s="72"/>
      <c r="CW91" s="72"/>
      <c r="CX91" s="72"/>
      <c r="CY91" s="72"/>
      <c r="CZ91" s="72"/>
      <c r="DA91" s="72"/>
      <c r="DB91" s="72"/>
      <c r="DC91" s="72"/>
      <c r="DD91" s="72"/>
      <c r="DE91" s="72"/>
      <c r="DF91" s="72"/>
      <c r="DG91" s="72"/>
      <c r="DH91" s="72"/>
      <c r="DI91" s="72"/>
      <c r="DJ91" s="72"/>
      <c r="DK91" s="72"/>
      <c r="DL91" s="72"/>
      <c r="DM91" s="72"/>
      <c r="DN91" s="72"/>
      <c r="DO91" s="72"/>
      <c r="DP91" s="72"/>
      <c r="DQ91" s="72"/>
      <c r="DR91" s="72"/>
      <c r="DS91" s="72"/>
      <c r="DT91" s="72"/>
      <c r="DU91" s="72"/>
      <c r="DV91" s="72"/>
      <c r="DW91" s="72"/>
      <c r="DX91" s="72"/>
      <c r="DY91" s="72"/>
      <c r="DZ91" s="72"/>
      <c r="EA91" s="72"/>
      <c r="EB91" s="72"/>
      <c r="EC91" s="72"/>
      <c r="ED91" s="72"/>
      <c r="EE91" s="72"/>
      <c r="EF91" s="72"/>
      <c r="EG91" s="72"/>
      <c r="EH91" s="72"/>
      <c r="EI91" s="72"/>
      <c r="EJ91" s="72"/>
      <c r="EK91" s="72"/>
      <c r="EL91" s="72"/>
      <c r="EM91" s="72"/>
      <c r="EN91" s="72"/>
      <c r="EO91" s="72"/>
      <c r="EP91" s="72"/>
      <c r="EQ91" s="72"/>
      <c r="ER91" s="72"/>
      <c r="ES91" s="72"/>
      <c r="ET91" s="72"/>
      <c r="EU91" s="72"/>
    </row>
    <row r="92" spans="1:151" ht="16.2" customHeight="1">
      <c r="A92" s="39"/>
      <c r="B92" s="43"/>
      <c r="C92" s="454"/>
      <c r="D92" s="454"/>
      <c r="E92" s="454"/>
      <c r="F92" s="454"/>
      <c r="G92" s="454"/>
      <c r="H92" s="454"/>
      <c r="I92" s="454"/>
      <c r="J92" s="454"/>
      <c r="K92" s="454"/>
      <c r="L92" s="454"/>
      <c r="M92" s="454"/>
      <c r="N92" s="454"/>
      <c r="O92" s="454"/>
      <c r="P92" s="454"/>
      <c r="Q92" s="454"/>
      <c r="R92" s="454"/>
      <c r="S92" s="454"/>
      <c r="T92" s="454"/>
      <c r="U92" s="454"/>
      <c r="V92" s="454"/>
      <c r="W92" s="454"/>
      <c r="X92" s="454"/>
      <c r="Y92" s="454"/>
      <c r="Z92" s="454"/>
      <c r="AA92" s="454"/>
      <c r="AB92" s="39"/>
      <c r="AC92" s="39"/>
      <c r="AD92" s="78"/>
      <c r="AE92" s="72"/>
      <c r="AF92" s="72"/>
      <c r="AG92" s="72"/>
      <c r="AH92" s="72"/>
      <c r="AI92" s="72"/>
      <c r="AJ92" s="72"/>
      <c r="AK92" s="72"/>
      <c r="AL92" s="72"/>
      <c r="AM92" s="72"/>
      <c r="AN92" s="72"/>
      <c r="AO92" s="72"/>
      <c r="AP92" s="72"/>
      <c r="AQ92" s="72"/>
      <c r="AR92" s="72"/>
      <c r="AS92" s="72"/>
      <c r="AT92" s="72"/>
      <c r="AU92" s="72"/>
      <c r="AV92" s="72"/>
      <c r="AW92" s="72"/>
    </row>
    <row r="93" spans="1:151" ht="16.2" customHeight="1">
      <c r="A93" s="39"/>
      <c r="B93" s="43"/>
      <c r="C93" s="454"/>
      <c r="D93" s="454"/>
      <c r="E93" s="454"/>
      <c r="F93" s="454"/>
      <c r="G93" s="454"/>
      <c r="H93" s="454"/>
      <c r="I93" s="454"/>
      <c r="J93" s="454"/>
      <c r="K93" s="454"/>
      <c r="L93" s="454"/>
      <c r="M93" s="454"/>
      <c r="N93" s="454"/>
      <c r="O93" s="454"/>
      <c r="P93" s="454"/>
      <c r="Q93" s="454"/>
      <c r="R93" s="454"/>
      <c r="S93" s="454"/>
      <c r="T93" s="454"/>
      <c r="U93" s="454"/>
      <c r="V93" s="454"/>
      <c r="W93" s="454"/>
      <c r="X93" s="454"/>
      <c r="Y93" s="454"/>
      <c r="Z93" s="454"/>
      <c r="AA93" s="454"/>
      <c r="AB93" s="39"/>
      <c r="AC93" s="39"/>
      <c r="AD93" s="78"/>
      <c r="AE93" s="72"/>
      <c r="AF93" s="72"/>
      <c r="AG93" s="72"/>
      <c r="AH93" s="72"/>
      <c r="AI93" s="72"/>
      <c r="AJ93" s="72"/>
      <c r="AK93" s="72"/>
      <c r="AL93" s="72"/>
      <c r="AM93" s="72"/>
      <c r="AN93" s="72"/>
      <c r="AO93" s="72"/>
      <c r="AP93" s="72"/>
      <c r="AQ93" s="72"/>
      <c r="AR93" s="72"/>
      <c r="AS93" s="72"/>
      <c r="AT93" s="72"/>
      <c r="AU93" s="72"/>
      <c r="AV93" s="72"/>
      <c r="AW93" s="72"/>
    </row>
    <row r="94" spans="1:151" ht="16.2" customHeight="1">
      <c r="A94" s="39"/>
      <c r="B94" s="43"/>
      <c r="C94" s="65"/>
      <c r="D94" s="218"/>
      <c r="E94" s="218"/>
      <c r="F94" s="218"/>
      <c r="G94" s="218"/>
      <c r="H94" s="218"/>
      <c r="I94" s="218"/>
      <c r="J94" s="218"/>
      <c r="K94" s="218"/>
      <c r="L94" s="218"/>
      <c r="M94" s="218"/>
      <c r="N94" s="218"/>
      <c r="O94" s="218"/>
      <c r="P94" s="218"/>
      <c r="Q94" s="218"/>
      <c r="R94" s="218"/>
      <c r="S94" s="218"/>
      <c r="T94" s="218"/>
      <c r="U94" s="218"/>
      <c r="V94" s="218"/>
      <c r="W94" s="218"/>
      <c r="X94" s="218"/>
      <c r="Y94" s="218"/>
      <c r="Z94" s="218"/>
      <c r="AA94" s="65"/>
      <c r="AB94" s="39"/>
      <c r="AC94" s="39"/>
      <c r="AD94" s="78"/>
      <c r="AE94" s="72"/>
      <c r="AF94" s="72"/>
      <c r="AG94" s="72"/>
      <c r="AH94" s="72"/>
      <c r="AI94" s="72"/>
      <c r="AJ94" s="72"/>
      <c r="AK94" s="72"/>
      <c r="AL94" s="72"/>
      <c r="AM94" s="72"/>
      <c r="AN94" s="72"/>
      <c r="AO94" s="72"/>
      <c r="AP94" s="72"/>
      <c r="AQ94" s="72"/>
      <c r="AR94" s="72"/>
      <c r="AS94" s="72"/>
      <c r="AT94" s="72"/>
      <c r="AU94" s="72"/>
      <c r="AV94" s="72"/>
      <c r="AW94" s="72"/>
    </row>
    <row r="95" spans="1:151" ht="16.2" customHeight="1">
      <c r="A95" s="39"/>
      <c r="B95" s="66"/>
      <c r="C95" s="449" t="str">
        <f>IF(OR(J42=AS48,J42=AS49,J42=AS50,J42=AS51),"記載要領
※１　返礼品等の製造・加工が行われた場所について、国内の場合は都道府県名及び市区町村名（例：○○県○○市）、国外の場合は国名を記載すること。
※２　当該返礼品等を一般消費者に対して販売する際の通常の価格を記載すること。なお、当該返礼品等が非売品である場合には、当該返礼品等の類似製品に係る通常の価格を記載すること。","")</f>
        <v/>
      </c>
      <c r="D95" s="449"/>
      <c r="E95" s="449"/>
      <c r="F95" s="449"/>
      <c r="G95" s="449"/>
      <c r="H95" s="449"/>
      <c r="I95" s="449"/>
      <c r="J95" s="449"/>
      <c r="K95" s="449"/>
      <c r="L95" s="449"/>
      <c r="M95" s="449"/>
      <c r="N95" s="449"/>
      <c r="O95" s="449"/>
      <c r="P95" s="449"/>
      <c r="Q95" s="449"/>
      <c r="R95" s="449"/>
      <c r="S95" s="449"/>
      <c r="T95" s="449"/>
      <c r="U95" s="449"/>
      <c r="V95" s="449"/>
      <c r="W95" s="449"/>
      <c r="X95" s="449"/>
      <c r="Y95" s="449"/>
      <c r="Z95" s="449"/>
      <c r="AA95" s="449"/>
      <c r="AB95" s="66"/>
      <c r="AC95" s="39"/>
      <c r="AD95" s="78"/>
      <c r="AE95" s="81"/>
      <c r="AF95" s="72"/>
      <c r="AG95" s="72"/>
      <c r="AH95" s="72"/>
      <c r="AI95" s="72"/>
      <c r="AJ95" s="72"/>
      <c r="AK95" s="72"/>
      <c r="AL95" s="72"/>
      <c r="AM95" s="72"/>
      <c r="AN95" s="72"/>
      <c r="AO95" s="72"/>
      <c r="AP95" s="72"/>
      <c r="AQ95" s="72"/>
      <c r="AR95" s="72"/>
      <c r="AS95" s="72"/>
      <c r="AT95" s="72"/>
      <c r="AU95" s="72"/>
      <c r="AV95" s="72"/>
      <c r="AW95" s="72"/>
    </row>
    <row r="96" spans="1:151" ht="16.2" customHeight="1">
      <c r="A96" s="39"/>
      <c r="B96" s="66"/>
      <c r="C96" s="449"/>
      <c r="D96" s="449"/>
      <c r="E96" s="449"/>
      <c r="F96" s="449"/>
      <c r="G96" s="449"/>
      <c r="H96" s="449"/>
      <c r="I96" s="449"/>
      <c r="J96" s="449"/>
      <c r="K96" s="449"/>
      <c r="L96" s="449"/>
      <c r="M96" s="449"/>
      <c r="N96" s="449"/>
      <c r="O96" s="449"/>
      <c r="P96" s="449"/>
      <c r="Q96" s="449"/>
      <c r="R96" s="449"/>
      <c r="S96" s="449"/>
      <c r="T96" s="449"/>
      <c r="U96" s="449"/>
      <c r="V96" s="449"/>
      <c r="W96" s="449"/>
      <c r="X96" s="449"/>
      <c r="Y96" s="449"/>
      <c r="Z96" s="449"/>
      <c r="AA96" s="449"/>
      <c r="AB96" s="66"/>
      <c r="AC96" s="39"/>
      <c r="AD96" s="78"/>
      <c r="AE96" s="81"/>
      <c r="AF96" s="72"/>
      <c r="AG96" s="72"/>
      <c r="AH96" s="72"/>
      <c r="AI96" s="72"/>
      <c r="AJ96" s="72"/>
      <c r="AK96" s="72"/>
      <c r="AL96" s="72"/>
      <c r="AM96" s="72"/>
      <c r="AN96" s="72"/>
      <c r="AO96" s="72"/>
      <c r="AP96" s="72"/>
      <c r="AQ96" s="72"/>
      <c r="AR96" s="72"/>
      <c r="AS96" s="72"/>
      <c r="AT96" s="72"/>
      <c r="AU96" s="72"/>
      <c r="AV96" s="72"/>
      <c r="AW96" s="72"/>
    </row>
    <row r="97" spans="1:49" ht="16.2" customHeight="1">
      <c r="A97" s="39"/>
      <c r="B97" s="67"/>
      <c r="C97" s="449"/>
      <c r="D97" s="449"/>
      <c r="E97" s="449"/>
      <c r="F97" s="449"/>
      <c r="G97" s="449"/>
      <c r="H97" s="449"/>
      <c r="I97" s="449"/>
      <c r="J97" s="449"/>
      <c r="K97" s="449"/>
      <c r="L97" s="449"/>
      <c r="M97" s="449"/>
      <c r="N97" s="449"/>
      <c r="O97" s="449"/>
      <c r="P97" s="449"/>
      <c r="Q97" s="449"/>
      <c r="R97" s="449"/>
      <c r="S97" s="449"/>
      <c r="T97" s="449"/>
      <c r="U97" s="449"/>
      <c r="V97" s="449"/>
      <c r="W97" s="449"/>
      <c r="X97" s="449"/>
      <c r="Y97" s="449"/>
      <c r="Z97" s="449"/>
      <c r="AA97" s="449"/>
      <c r="AB97" s="66"/>
      <c r="AC97" s="39"/>
      <c r="AD97" s="78"/>
      <c r="AE97" s="81"/>
      <c r="AF97" s="72"/>
      <c r="AG97" s="72"/>
      <c r="AH97" s="72"/>
      <c r="AI97" s="72"/>
      <c r="AJ97" s="72"/>
      <c r="AK97" s="72"/>
      <c r="AL97" s="72"/>
      <c r="AM97" s="72"/>
      <c r="AN97" s="72"/>
      <c r="AO97" s="72"/>
      <c r="AP97" s="72"/>
      <c r="AQ97" s="72"/>
      <c r="AR97" s="72"/>
      <c r="AS97" s="72"/>
      <c r="AT97" s="72"/>
      <c r="AU97" s="72"/>
      <c r="AV97" s="72"/>
      <c r="AW97" s="72"/>
    </row>
    <row r="98" spans="1:49" ht="16.2" customHeight="1">
      <c r="A98" s="39"/>
      <c r="B98" s="67"/>
      <c r="C98" s="449"/>
      <c r="D98" s="449"/>
      <c r="E98" s="449"/>
      <c r="F98" s="449"/>
      <c r="G98" s="449"/>
      <c r="H98" s="449"/>
      <c r="I98" s="449"/>
      <c r="J98" s="449"/>
      <c r="K98" s="449"/>
      <c r="L98" s="449"/>
      <c r="M98" s="449"/>
      <c r="N98" s="449"/>
      <c r="O98" s="449"/>
      <c r="P98" s="449"/>
      <c r="Q98" s="449"/>
      <c r="R98" s="449"/>
      <c r="S98" s="449"/>
      <c r="T98" s="449"/>
      <c r="U98" s="449"/>
      <c r="V98" s="449"/>
      <c r="W98" s="449"/>
      <c r="X98" s="449"/>
      <c r="Y98" s="449"/>
      <c r="Z98" s="449"/>
      <c r="AA98" s="449"/>
      <c r="AB98" s="66"/>
      <c r="AC98" s="39"/>
      <c r="AD98" s="78"/>
      <c r="AE98" s="81"/>
      <c r="AF98" s="72"/>
      <c r="AG98" s="72"/>
      <c r="AH98" s="72"/>
      <c r="AI98" s="72"/>
      <c r="AJ98" s="72"/>
      <c r="AK98" s="72"/>
      <c r="AL98" s="72"/>
      <c r="AM98" s="72"/>
      <c r="AN98" s="72"/>
      <c r="AO98" s="72"/>
      <c r="AP98" s="72"/>
      <c r="AQ98" s="72"/>
      <c r="AR98" s="72"/>
      <c r="AS98" s="72"/>
      <c r="AT98" s="72"/>
      <c r="AU98" s="72"/>
      <c r="AV98" s="72"/>
      <c r="AW98" s="72"/>
    </row>
    <row r="99" spans="1:49" ht="16.2" customHeight="1">
      <c r="A99" s="39"/>
      <c r="B99" s="67"/>
      <c r="C99" s="449"/>
      <c r="D99" s="449"/>
      <c r="E99" s="449"/>
      <c r="F99" s="449"/>
      <c r="G99" s="449"/>
      <c r="H99" s="449"/>
      <c r="I99" s="449"/>
      <c r="J99" s="449"/>
      <c r="K99" s="449"/>
      <c r="L99" s="449"/>
      <c r="M99" s="449"/>
      <c r="N99" s="449"/>
      <c r="O99" s="449"/>
      <c r="P99" s="449"/>
      <c r="Q99" s="449"/>
      <c r="R99" s="449"/>
      <c r="S99" s="449"/>
      <c r="T99" s="449"/>
      <c r="U99" s="449"/>
      <c r="V99" s="449"/>
      <c r="W99" s="449"/>
      <c r="X99" s="449"/>
      <c r="Y99" s="449"/>
      <c r="Z99" s="449"/>
      <c r="AA99" s="449"/>
      <c r="AB99" s="66"/>
      <c r="AC99" s="39"/>
      <c r="AD99" s="78"/>
      <c r="AE99" s="81"/>
      <c r="AF99" s="72"/>
      <c r="AG99" s="72"/>
      <c r="AH99" s="72"/>
      <c r="AI99" s="72"/>
      <c r="AJ99" s="72"/>
      <c r="AK99" s="72"/>
      <c r="AL99" s="72"/>
      <c r="AM99" s="72"/>
      <c r="AN99" s="72"/>
      <c r="AO99" s="72"/>
      <c r="AP99" s="72"/>
      <c r="AQ99" s="72"/>
      <c r="AR99" s="72"/>
      <c r="AS99" s="72"/>
      <c r="AT99" s="72"/>
      <c r="AU99" s="72"/>
      <c r="AV99" s="72"/>
      <c r="AW99" s="72"/>
    </row>
    <row r="100" spans="1:49" ht="16.2" customHeight="1">
      <c r="A100" s="39"/>
      <c r="B100" s="67"/>
      <c r="C100" s="449"/>
      <c r="D100" s="449"/>
      <c r="E100" s="449"/>
      <c r="F100" s="449"/>
      <c r="G100" s="449"/>
      <c r="H100" s="449"/>
      <c r="I100" s="449"/>
      <c r="J100" s="449"/>
      <c r="K100" s="449"/>
      <c r="L100" s="449"/>
      <c r="M100" s="449"/>
      <c r="N100" s="449"/>
      <c r="O100" s="449"/>
      <c r="P100" s="449"/>
      <c r="Q100" s="449"/>
      <c r="R100" s="449"/>
      <c r="S100" s="449"/>
      <c r="T100" s="449"/>
      <c r="U100" s="449"/>
      <c r="V100" s="449"/>
      <c r="W100" s="449"/>
      <c r="X100" s="449"/>
      <c r="Y100" s="449"/>
      <c r="Z100" s="449"/>
      <c r="AA100" s="449"/>
      <c r="AB100" s="66"/>
      <c r="AC100" s="39"/>
      <c r="AD100" s="78"/>
      <c r="AE100" s="81"/>
      <c r="AF100" s="72"/>
      <c r="AG100" s="72"/>
      <c r="AH100" s="72"/>
      <c r="AI100" s="72"/>
      <c r="AJ100" s="72"/>
      <c r="AK100" s="72"/>
      <c r="AL100" s="72"/>
      <c r="AM100" s="72"/>
      <c r="AN100" s="72"/>
      <c r="AO100" s="72"/>
      <c r="AP100" s="72"/>
      <c r="AQ100" s="72"/>
      <c r="AR100" s="72"/>
      <c r="AS100" s="72"/>
      <c r="AT100" s="72"/>
      <c r="AU100" s="72"/>
      <c r="AV100" s="72"/>
      <c r="AW100" s="72"/>
    </row>
    <row r="101" spans="1:49" ht="16.2" customHeight="1">
      <c r="A101" s="39"/>
      <c r="B101" s="67"/>
      <c r="C101" s="449"/>
      <c r="D101" s="449"/>
      <c r="E101" s="449"/>
      <c r="F101" s="449"/>
      <c r="G101" s="449"/>
      <c r="H101" s="449"/>
      <c r="I101" s="449"/>
      <c r="J101" s="449"/>
      <c r="K101" s="449"/>
      <c r="L101" s="449"/>
      <c r="M101" s="449"/>
      <c r="N101" s="449"/>
      <c r="O101" s="449"/>
      <c r="P101" s="449"/>
      <c r="Q101" s="449"/>
      <c r="R101" s="449"/>
      <c r="S101" s="449"/>
      <c r="T101" s="449"/>
      <c r="U101" s="449"/>
      <c r="V101" s="449"/>
      <c r="W101" s="449"/>
      <c r="X101" s="449"/>
      <c r="Y101" s="449"/>
      <c r="Z101" s="449"/>
      <c r="AA101" s="449"/>
      <c r="AB101" s="66"/>
      <c r="AC101" s="39"/>
      <c r="AD101" s="78"/>
      <c r="AE101" s="81"/>
      <c r="AF101" s="72"/>
      <c r="AG101" s="72"/>
      <c r="AH101" s="72"/>
      <c r="AI101" s="72"/>
      <c r="AJ101" s="72"/>
      <c r="AK101" s="72"/>
      <c r="AL101" s="72"/>
      <c r="AM101" s="72"/>
      <c r="AN101" s="72"/>
      <c r="AO101" s="72"/>
      <c r="AP101" s="72"/>
      <c r="AQ101" s="72"/>
      <c r="AR101" s="72"/>
      <c r="AS101" s="72"/>
      <c r="AT101" s="72"/>
      <c r="AU101" s="72"/>
      <c r="AV101" s="72"/>
      <c r="AW101" s="72"/>
    </row>
    <row r="102" spans="1:49" ht="16.2" customHeight="1">
      <c r="A102" s="39"/>
      <c r="B102" s="67"/>
      <c r="C102" s="449"/>
      <c r="D102" s="449"/>
      <c r="E102" s="449"/>
      <c r="F102" s="449"/>
      <c r="G102" s="449"/>
      <c r="H102" s="449"/>
      <c r="I102" s="449"/>
      <c r="J102" s="449"/>
      <c r="K102" s="449"/>
      <c r="L102" s="449"/>
      <c r="M102" s="449"/>
      <c r="N102" s="449"/>
      <c r="O102" s="449"/>
      <c r="P102" s="449"/>
      <c r="Q102" s="449"/>
      <c r="R102" s="449"/>
      <c r="S102" s="449"/>
      <c r="T102" s="449"/>
      <c r="U102" s="449"/>
      <c r="V102" s="449"/>
      <c r="W102" s="449"/>
      <c r="X102" s="449"/>
      <c r="Y102" s="449"/>
      <c r="Z102" s="449"/>
      <c r="AA102" s="449"/>
      <c r="AB102" s="66"/>
      <c r="AC102" s="39"/>
      <c r="AD102" s="78"/>
      <c r="AE102" s="81"/>
      <c r="AF102" s="72"/>
      <c r="AG102" s="72"/>
      <c r="AH102" s="72"/>
      <c r="AI102" s="72"/>
      <c r="AJ102" s="72"/>
      <c r="AK102" s="72"/>
      <c r="AL102" s="72"/>
      <c r="AM102" s="72"/>
      <c r="AN102" s="72"/>
      <c r="AO102" s="72"/>
      <c r="AP102" s="72"/>
      <c r="AQ102" s="72"/>
      <c r="AR102" s="72"/>
      <c r="AS102" s="72"/>
      <c r="AT102" s="72"/>
      <c r="AU102" s="72"/>
      <c r="AV102" s="72"/>
      <c r="AW102" s="72"/>
    </row>
    <row r="103" spans="1:49" ht="16.2" customHeight="1">
      <c r="A103" s="39"/>
      <c r="B103" s="67"/>
      <c r="C103" s="449"/>
      <c r="D103" s="449"/>
      <c r="E103" s="449"/>
      <c r="F103" s="449"/>
      <c r="G103" s="449"/>
      <c r="H103" s="449"/>
      <c r="I103" s="449"/>
      <c r="J103" s="449"/>
      <c r="K103" s="449"/>
      <c r="L103" s="449"/>
      <c r="M103" s="449"/>
      <c r="N103" s="449"/>
      <c r="O103" s="449"/>
      <c r="P103" s="449"/>
      <c r="Q103" s="449"/>
      <c r="R103" s="449"/>
      <c r="S103" s="449"/>
      <c r="T103" s="449"/>
      <c r="U103" s="449"/>
      <c r="V103" s="449"/>
      <c r="W103" s="449"/>
      <c r="X103" s="449"/>
      <c r="Y103" s="449"/>
      <c r="Z103" s="449"/>
      <c r="AA103" s="449"/>
      <c r="AB103" s="66"/>
      <c r="AC103" s="39"/>
      <c r="AD103" s="78"/>
      <c r="AE103" s="82"/>
      <c r="AF103" s="72"/>
      <c r="AG103" s="72"/>
      <c r="AH103" s="72"/>
      <c r="AI103" s="72"/>
      <c r="AJ103" s="72"/>
      <c r="AK103" s="72"/>
      <c r="AL103" s="72"/>
      <c r="AM103" s="72"/>
      <c r="AN103" s="72"/>
      <c r="AO103" s="72"/>
      <c r="AP103" s="72"/>
      <c r="AQ103" s="72"/>
      <c r="AR103" s="72"/>
      <c r="AS103" s="72"/>
      <c r="AT103" s="72"/>
      <c r="AU103" s="72"/>
      <c r="AV103" s="72"/>
      <c r="AW103" s="72"/>
    </row>
    <row r="104" spans="1:49" ht="13.2" customHeight="1">
      <c r="A104" s="39"/>
      <c r="B104" s="39"/>
      <c r="C104" s="66"/>
      <c r="D104" s="39"/>
      <c r="E104" s="39"/>
      <c r="F104" s="39"/>
      <c r="G104" s="39"/>
      <c r="H104" s="39"/>
      <c r="I104" s="39"/>
      <c r="J104" s="39"/>
      <c r="K104" s="39"/>
      <c r="L104" s="39"/>
      <c r="M104" s="39"/>
      <c r="N104" s="39"/>
      <c r="O104" s="39"/>
      <c r="P104" s="39"/>
      <c r="Q104" s="39"/>
      <c r="R104" s="39"/>
      <c r="S104" s="39"/>
      <c r="T104" s="39"/>
      <c r="U104" s="39"/>
      <c r="V104" s="39"/>
      <c r="W104" s="39"/>
      <c r="X104" s="39"/>
      <c r="Y104" s="39"/>
      <c r="Z104" s="39"/>
      <c r="AA104" s="66"/>
      <c r="AB104" s="39"/>
      <c r="AC104" s="39"/>
      <c r="AD104" s="78"/>
      <c r="AE104" s="72"/>
      <c r="AF104" s="72"/>
      <c r="AG104" s="72"/>
      <c r="AH104" s="72"/>
      <c r="AI104" s="72"/>
      <c r="AJ104" s="72"/>
      <c r="AK104" s="72"/>
      <c r="AL104" s="72"/>
      <c r="AM104" s="72"/>
      <c r="AN104" s="72"/>
      <c r="AO104" s="72"/>
      <c r="AP104" s="72"/>
      <c r="AQ104" s="72"/>
      <c r="AR104" s="72"/>
      <c r="AS104" s="72"/>
      <c r="AT104" s="72"/>
      <c r="AU104" s="72"/>
      <c r="AV104" s="72"/>
      <c r="AW104" s="72"/>
    </row>
    <row r="105" spans="1:49" ht="13.2" customHeight="1">
      <c r="A105" s="39"/>
      <c r="B105" s="39"/>
      <c r="C105" s="39"/>
      <c r="D105" s="39"/>
      <c r="E105" s="39"/>
      <c r="F105" s="39"/>
      <c r="G105" s="39"/>
      <c r="H105" s="39"/>
      <c r="I105" s="39"/>
      <c r="J105" s="39"/>
      <c r="K105" s="39"/>
      <c r="L105" s="39"/>
      <c r="M105" s="39"/>
      <c r="N105" s="39"/>
      <c r="O105" s="39"/>
      <c r="P105" s="39"/>
      <c r="Q105" s="39"/>
      <c r="R105" s="39"/>
      <c r="S105" s="39"/>
      <c r="T105" s="39"/>
      <c r="U105" s="39"/>
      <c r="V105" s="39"/>
      <c r="W105" s="39"/>
      <c r="X105" s="39"/>
      <c r="Y105" s="39"/>
      <c r="Z105" s="39"/>
      <c r="AA105" s="39"/>
      <c r="AB105" s="39"/>
      <c r="AC105" s="39"/>
      <c r="AD105" s="78"/>
      <c r="AE105" s="72"/>
      <c r="AF105" s="72"/>
      <c r="AG105" s="72"/>
      <c r="AH105" s="72"/>
      <c r="AI105" s="72"/>
      <c r="AJ105" s="72"/>
      <c r="AK105" s="72"/>
      <c r="AL105" s="72"/>
      <c r="AM105" s="72"/>
      <c r="AN105" s="72"/>
      <c r="AO105" s="72"/>
      <c r="AP105" s="72"/>
      <c r="AQ105" s="72"/>
      <c r="AR105" s="72"/>
      <c r="AS105" s="72"/>
      <c r="AT105" s="72"/>
      <c r="AU105" s="72"/>
      <c r="AV105" s="72"/>
      <c r="AW105" s="72"/>
    </row>
    <row r="106" spans="1:49" ht="13.2" customHeight="1">
      <c r="A106" s="39"/>
      <c r="B106" s="39"/>
      <c r="C106" s="39"/>
      <c r="D106" s="39"/>
      <c r="E106" s="39"/>
      <c r="F106" s="39"/>
      <c r="G106" s="39"/>
      <c r="H106" s="39"/>
      <c r="I106" s="39"/>
      <c r="J106" s="39"/>
      <c r="K106" s="39"/>
      <c r="L106" s="39"/>
      <c r="M106" s="39"/>
      <c r="N106" s="39"/>
      <c r="O106" s="39"/>
      <c r="P106" s="39"/>
      <c r="Q106" s="39"/>
      <c r="R106" s="39"/>
      <c r="S106" s="39"/>
      <c r="T106" s="39"/>
      <c r="U106" s="39"/>
      <c r="V106" s="39"/>
      <c r="W106" s="39"/>
      <c r="X106" s="39"/>
      <c r="Y106" s="39"/>
      <c r="Z106" s="39"/>
      <c r="AA106" s="39"/>
      <c r="AB106" s="39"/>
      <c r="AC106" s="39"/>
      <c r="AD106" s="78"/>
      <c r="AE106" s="72"/>
      <c r="AF106" s="72"/>
      <c r="AG106" s="72"/>
      <c r="AH106" s="72"/>
      <c r="AI106" s="72"/>
      <c r="AJ106" s="72"/>
      <c r="AK106" s="72"/>
      <c r="AL106" s="72"/>
      <c r="AM106" s="72"/>
      <c r="AN106" s="72"/>
      <c r="AO106" s="72"/>
      <c r="AP106" s="72"/>
      <c r="AQ106" s="72"/>
      <c r="AR106" s="72"/>
      <c r="AS106" s="72"/>
      <c r="AT106" s="72"/>
      <c r="AU106" s="72"/>
      <c r="AV106" s="72"/>
      <c r="AW106" s="72"/>
    </row>
    <row r="107" spans="1:49" ht="19.2" customHeight="1">
      <c r="A107" s="39"/>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c r="AA107" s="39"/>
      <c r="AB107" s="39"/>
      <c r="AC107" s="39"/>
      <c r="AD107" s="78"/>
      <c r="AE107" s="72"/>
      <c r="AF107" s="72"/>
      <c r="AG107" s="72"/>
      <c r="AH107" s="72"/>
      <c r="AI107" s="72"/>
      <c r="AJ107" s="72"/>
      <c r="AK107" s="72"/>
      <c r="AL107" s="72"/>
      <c r="AM107" s="72"/>
      <c r="AN107" s="72"/>
      <c r="AO107" s="72"/>
      <c r="AP107" s="72"/>
      <c r="AQ107" s="72"/>
      <c r="AR107" s="72"/>
      <c r="AS107" s="72"/>
      <c r="AT107" s="72"/>
      <c r="AU107" s="72"/>
      <c r="AV107" s="72"/>
      <c r="AW107" s="72"/>
    </row>
    <row r="108" spans="1:49" ht="13.2" customHeight="1">
      <c r="A108" s="39"/>
      <c r="B108" s="39"/>
      <c r="C108" s="39"/>
      <c r="D108" s="39"/>
      <c r="E108" s="39"/>
      <c r="F108" s="39"/>
      <c r="G108" s="39"/>
      <c r="H108" s="39"/>
      <c r="I108" s="39"/>
      <c r="J108" s="39"/>
      <c r="K108" s="39"/>
      <c r="L108" s="39"/>
      <c r="M108" s="39"/>
      <c r="N108" s="39"/>
      <c r="O108" s="39"/>
      <c r="P108" s="39"/>
      <c r="Q108" s="39"/>
      <c r="R108" s="39"/>
      <c r="S108" s="39"/>
      <c r="T108" s="39"/>
      <c r="U108" s="39"/>
      <c r="V108" s="39"/>
      <c r="W108" s="39"/>
      <c r="X108" s="39"/>
      <c r="Y108" s="39"/>
      <c r="Z108" s="39"/>
      <c r="AA108" s="39"/>
      <c r="AB108" s="39"/>
      <c r="AC108" s="39"/>
      <c r="AD108" s="78"/>
      <c r="AE108" s="72"/>
      <c r="AF108" s="72"/>
      <c r="AG108" s="72"/>
      <c r="AH108" s="72"/>
      <c r="AI108" s="72"/>
      <c r="AJ108" s="72"/>
      <c r="AK108" s="72"/>
      <c r="AL108" s="72"/>
      <c r="AM108" s="72"/>
      <c r="AN108" s="72"/>
      <c r="AO108" s="72"/>
      <c r="AP108" s="72"/>
      <c r="AQ108" s="72"/>
      <c r="AR108" s="72"/>
      <c r="AS108" s="72"/>
      <c r="AT108" s="72"/>
      <c r="AU108" s="72"/>
      <c r="AV108" s="72"/>
      <c r="AW108" s="72"/>
    </row>
    <row r="109" spans="1:49" ht="13.2" customHeight="1">
      <c r="A109" s="39"/>
      <c r="B109" s="39"/>
      <c r="C109" s="39"/>
      <c r="D109" s="39"/>
      <c r="E109" s="39"/>
      <c r="F109" s="39"/>
      <c r="G109" s="39"/>
      <c r="H109" s="39"/>
      <c r="I109" s="39"/>
      <c r="J109" s="39"/>
      <c r="K109" s="39"/>
      <c r="L109" s="39"/>
      <c r="M109" s="39"/>
      <c r="N109" s="39"/>
      <c r="O109" s="39"/>
      <c r="P109" s="39"/>
      <c r="Q109" s="39"/>
      <c r="R109" s="39"/>
      <c r="S109" s="39"/>
      <c r="T109" s="39"/>
      <c r="U109" s="39"/>
      <c r="V109" s="39"/>
      <c r="W109" s="39"/>
      <c r="X109" s="39"/>
      <c r="Y109" s="39"/>
      <c r="Z109" s="39"/>
      <c r="AA109" s="39"/>
      <c r="AB109" s="39"/>
      <c r="AC109" s="39"/>
      <c r="AD109" s="78"/>
      <c r="AE109" s="72"/>
      <c r="AF109" s="72"/>
      <c r="AG109" s="72"/>
      <c r="AH109" s="72"/>
      <c r="AI109" s="72"/>
      <c r="AJ109" s="72"/>
      <c r="AK109" s="72"/>
      <c r="AL109" s="72"/>
      <c r="AM109" s="72"/>
      <c r="AN109" s="72"/>
      <c r="AO109" s="72"/>
      <c r="AP109" s="72"/>
      <c r="AQ109" s="72"/>
      <c r="AR109" s="72"/>
      <c r="AS109" s="72"/>
      <c r="AT109" s="72"/>
      <c r="AU109" s="72"/>
      <c r="AV109" s="72"/>
      <c r="AW109" s="72"/>
    </row>
    <row r="110" spans="1:49" ht="13.2" customHeight="1">
      <c r="A110" s="39"/>
      <c r="B110" s="39"/>
      <c r="C110" s="39"/>
      <c r="D110" s="39"/>
      <c r="E110" s="39"/>
      <c r="F110" s="39"/>
      <c r="G110" s="39"/>
      <c r="H110" s="39"/>
      <c r="I110" s="39"/>
      <c r="J110" s="39"/>
      <c r="K110" s="39"/>
      <c r="L110" s="39"/>
      <c r="M110" s="39"/>
      <c r="N110" s="39"/>
      <c r="O110" s="39"/>
      <c r="P110" s="39"/>
      <c r="Q110" s="39"/>
      <c r="R110" s="39"/>
      <c r="S110" s="39"/>
      <c r="T110" s="39"/>
      <c r="U110" s="39"/>
      <c r="V110" s="39"/>
      <c r="W110" s="39"/>
      <c r="X110" s="39"/>
      <c r="Y110" s="39"/>
      <c r="Z110" s="39"/>
      <c r="AA110" s="39"/>
      <c r="AB110" s="39"/>
      <c r="AC110" s="39"/>
      <c r="AD110" s="78"/>
      <c r="AE110" s="72"/>
      <c r="AF110" s="72"/>
      <c r="AG110" s="72"/>
      <c r="AH110" s="72"/>
      <c r="AI110" s="72"/>
      <c r="AJ110" s="72"/>
      <c r="AK110" s="72"/>
      <c r="AL110" s="72"/>
      <c r="AM110" s="72"/>
      <c r="AN110" s="72"/>
      <c r="AO110" s="72"/>
      <c r="AP110" s="72"/>
      <c r="AQ110" s="72"/>
      <c r="AR110" s="72"/>
      <c r="AS110" s="72"/>
      <c r="AT110" s="72"/>
      <c r="AU110" s="72"/>
      <c r="AV110" s="72"/>
      <c r="AW110" s="72"/>
    </row>
    <row r="111" spans="1:49" ht="13.2" customHeight="1">
      <c r="A111" s="39"/>
      <c r="B111" s="39"/>
      <c r="C111" s="39"/>
      <c r="D111" s="39"/>
      <c r="E111" s="39"/>
      <c r="F111" s="39"/>
      <c r="G111" s="39"/>
      <c r="H111" s="39"/>
      <c r="I111" s="39"/>
      <c r="J111" s="39"/>
      <c r="K111" s="39"/>
      <c r="L111" s="39"/>
      <c r="M111" s="39"/>
      <c r="N111" s="39"/>
      <c r="O111" s="39"/>
      <c r="P111" s="39"/>
      <c r="Q111" s="39"/>
      <c r="R111" s="39"/>
      <c r="S111" s="39"/>
      <c r="T111" s="39"/>
      <c r="U111" s="39"/>
      <c r="V111" s="39"/>
      <c r="W111" s="39"/>
      <c r="X111" s="39"/>
      <c r="Y111" s="39"/>
      <c r="Z111" s="39"/>
      <c r="AA111" s="39"/>
      <c r="AB111" s="39"/>
      <c r="AC111" s="39"/>
      <c r="AD111" s="78"/>
      <c r="AE111" s="72"/>
      <c r="AF111" s="72"/>
      <c r="AG111" s="72"/>
      <c r="AH111" s="72"/>
      <c r="AI111" s="72"/>
      <c r="AJ111" s="72"/>
      <c r="AK111" s="72"/>
      <c r="AL111" s="72"/>
      <c r="AM111" s="72"/>
      <c r="AN111" s="72"/>
      <c r="AO111" s="72"/>
      <c r="AP111" s="72"/>
      <c r="AQ111" s="72"/>
      <c r="AR111" s="72"/>
      <c r="AS111" s="72"/>
      <c r="AT111" s="72"/>
      <c r="AU111" s="72"/>
      <c r="AV111" s="72"/>
      <c r="AW111" s="72"/>
    </row>
    <row r="112" spans="1:49" ht="13.2" customHeight="1">
      <c r="A112" s="39"/>
      <c r="B112" s="39"/>
      <c r="C112" s="39"/>
      <c r="D112" s="39"/>
      <c r="E112" s="39"/>
      <c r="F112" s="39"/>
      <c r="G112" s="39"/>
      <c r="H112" s="39"/>
      <c r="I112" s="39"/>
      <c r="J112" s="39"/>
      <c r="K112" s="39"/>
      <c r="L112" s="39"/>
      <c r="M112" s="39"/>
      <c r="N112" s="39"/>
      <c r="O112" s="39"/>
      <c r="P112" s="39"/>
      <c r="Q112" s="39"/>
      <c r="R112" s="39"/>
      <c r="S112" s="39"/>
      <c r="T112" s="39"/>
      <c r="U112" s="39"/>
      <c r="V112" s="39"/>
      <c r="W112" s="39"/>
      <c r="X112" s="39"/>
      <c r="Y112" s="39"/>
      <c r="Z112" s="39"/>
      <c r="AA112" s="39"/>
      <c r="AB112" s="39"/>
      <c r="AC112" s="39"/>
      <c r="AD112" s="78"/>
      <c r="AE112" s="72"/>
      <c r="AF112" s="72"/>
      <c r="AG112" s="72"/>
      <c r="AH112" s="72"/>
      <c r="AI112" s="72"/>
      <c r="AJ112" s="72"/>
      <c r="AK112" s="72"/>
      <c r="AL112" s="72"/>
      <c r="AM112" s="72"/>
      <c r="AN112" s="72"/>
      <c r="AO112" s="72"/>
      <c r="AP112" s="72"/>
      <c r="AQ112" s="72"/>
      <c r="AR112" s="72"/>
      <c r="AS112" s="72"/>
      <c r="AT112" s="72"/>
      <c r="AU112" s="72"/>
      <c r="AV112" s="72"/>
      <c r="AW112" s="72"/>
    </row>
    <row r="113" spans="1:49" ht="13.2" customHeight="1">
      <c r="A113" s="39"/>
      <c r="B113" s="39"/>
      <c r="C113" s="39"/>
      <c r="D113" s="39"/>
      <c r="E113" s="39"/>
      <c r="F113" s="39"/>
      <c r="G113" s="39"/>
      <c r="H113" s="39"/>
      <c r="I113" s="39"/>
      <c r="J113" s="39"/>
      <c r="K113" s="39"/>
      <c r="L113" s="39"/>
      <c r="M113" s="39"/>
      <c r="N113" s="39"/>
      <c r="O113" s="39"/>
      <c r="P113" s="39"/>
      <c r="Q113" s="39"/>
      <c r="R113" s="39"/>
      <c r="S113" s="39"/>
      <c r="T113" s="39"/>
      <c r="U113" s="39"/>
      <c r="V113" s="39"/>
      <c r="W113" s="39"/>
      <c r="X113" s="39"/>
      <c r="Y113" s="39"/>
      <c r="Z113" s="39"/>
      <c r="AA113" s="39"/>
      <c r="AB113" s="39"/>
      <c r="AC113" s="39"/>
      <c r="AD113" s="78"/>
      <c r="AE113" s="72"/>
      <c r="AF113" s="72"/>
      <c r="AG113" s="72"/>
      <c r="AH113" s="72"/>
      <c r="AI113" s="72"/>
      <c r="AJ113" s="72"/>
      <c r="AK113" s="72"/>
      <c r="AL113" s="72"/>
      <c r="AM113" s="72"/>
      <c r="AN113" s="72"/>
      <c r="AO113" s="72"/>
      <c r="AP113" s="72"/>
      <c r="AQ113" s="72"/>
      <c r="AR113" s="72"/>
      <c r="AS113" s="72"/>
      <c r="AT113" s="72"/>
      <c r="AU113" s="72"/>
      <c r="AV113" s="72"/>
      <c r="AW113" s="72"/>
    </row>
    <row r="114" spans="1:49" ht="13.2" customHeight="1">
      <c r="A114" s="39"/>
      <c r="B114" s="39"/>
      <c r="C114" s="39"/>
      <c r="D114" s="39"/>
      <c r="E114" s="39"/>
      <c r="F114" s="39"/>
      <c r="G114" s="39"/>
      <c r="H114" s="39"/>
      <c r="I114" s="39"/>
      <c r="J114" s="39"/>
      <c r="K114" s="39"/>
      <c r="L114" s="39"/>
      <c r="M114" s="39"/>
      <c r="N114" s="39"/>
      <c r="O114" s="39"/>
      <c r="P114" s="39"/>
      <c r="Q114" s="39"/>
      <c r="R114" s="39"/>
      <c r="S114" s="39"/>
      <c r="T114" s="39"/>
      <c r="U114" s="39"/>
      <c r="V114" s="39"/>
      <c r="W114" s="39"/>
      <c r="X114" s="39"/>
      <c r="Y114" s="39"/>
      <c r="Z114" s="39"/>
      <c r="AA114" s="39"/>
      <c r="AB114" s="39"/>
      <c r="AC114" s="39"/>
      <c r="AD114" s="78"/>
      <c r="AE114" s="72"/>
      <c r="AF114" s="72"/>
      <c r="AG114" s="72"/>
      <c r="AH114" s="72"/>
      <c r="AI114" s="72"/>
      <c r="AJ114" s="72"/>
      <c r="AK114" s="72"/>
      <c r="AL114" s="72"/>
      <c r="AM114" s="72"/>
      <c r="AN114" s="72"/>
      <c r="AO114" s="72"/>
      <c r="AP114" s="72"/>
      <c r="AQ114" s="72"/>
      <c r="AR114" s="72"/>
      <c r="AS114" s="72"/>
      <c r="AT114" s="72"/>
      <c r="AU114" s="72"/>
      <c r="AV114" s="72"/>
      <c r="AW114" s="72"/>
    </row>
    <row r="115" spans="1:49" ht="13.2" customHeight="1">
      <c r="A115" s="39"/>
      <c r="B115" s="39"/>
      <c r="C115" s="39"/>
      <c r="D115" s="39"/>
      <c r="E115" s="39"/>
      <c r="F115" s="39"/>
      <c r="G115" s="39"/>
      <c r="H115" s="39"/>
      <c r="I115" s="39"/>
      <c r="J115" s="39"/>
      <c r="K115" s="39"/>
      <c r="L115" s="39"/>
      <c r="M115" s="39"/>
      <c r="N115" s="39"/>
      <c r="O115" s="39"/>
      <c r="P115" s="39"/>
      <c r="Q115" s="39"/>
      <c r="R115" s="39"/>
      <c r="S115" s="39"/>
      <c r="T115" s="39"/>
      <c r="U115" s="39"/>
      <c r="V115" s="39"/>
      <c r="W115" s="39"/>
      <c r="X115" s="39"/>
      <c r="Y115" s="39"/>
      <c r="Z115" s="39"/>
      <c r="AA115" s="39"/>
      <c r="AB115" s="39"/>
      <c r="AC115" s="39"/>
      <c r="AD115" s="78"/>
      <c r="AE115" s="72"/>
      <c r="AF115" s="72"/>
      <c r="AG115" s="72"/>
      <c r="AH115" s="72"/>
      <c r="AI115" s="72"/>
      <c r="AJ115" s="72"/>
      <c r="AK115" s="72"/>
      <c r="AL115" s="72"/>
      <c r="AM115" s="72"/>
      <c r="AN115" s="72"/>
      <c r="AO115" s="72"/>
      <c r="AP115" s="72"/>
      <c r="AQ115" s="72"/>
      <c r="AR115" s="72"/>
      <c r="AS115" s="72"/>
      <c r="AT115" s="72"/>
      <c r="AU115" s="72"/>
      <c r="AV115" s="72"/>
      <c r="AW115" s="72"/>
    </row>
    <row r="116" spans="1:49" ht="13.2" customHeight="1">
      <c r="A116" s="39"/>
      <c r="B116" s="39"/>
      <c r="C116" s="39"/>
      <c r="D116" s="39"/>
      <c r="E116" s="39"/>
      <c r="F116" s="39"/>
      <c r="G116" s="39"/>
      <c r="H116" s="39"/>
      <c r="I116" s="39"/>
      <c r="J116" s="39"/>
      <c r="K116" s="39"/>
      <c r="L116" s="39"/>
      <c r="M116" s="39"/>
      <c r="N116" s="39"/>
      <c r="O116" s="39"/>
      <c r="P116" s="39"/>
      <c r="Q116" s="39"/>
      <c r="R116" s="39"/>
      <c r="S116" s="39"/>
      <c r="T116" s="39"/>
      <c r="U116" s="39"/>
      <c r="V116" s="39"/>
      <c r="W116" s="39"/>
      <c r="X116" s="39"/>
      <c r="Y116" s="39"/>
      <c r="Z116" s="39"/>
      <c r="AA116" s="39"/>
      <c r="AB116" s="39"/>
      <c r="AC116" s="39"/>
      <c r="AD116" s="78"/>
      <c r="AE116" s="72"/>
      <c r="AF116" s="72"/>
      <c r="AG116" s="72"/>
      <c r="AH116" s="72"/>
      <c r="AI116" s="72"/>
      <c r="AJ116" s="72"/>
      <c r="AK116" s="72"/>
      <c r="AL116" s="72"/>
      <c r="AM116" s="72"/>
      <c r="AN116" s="72"/>
      <c r="AO116" s="72"/>
      <c r="AP116" s="72"/>
      <c r="AQ116" s="72"/>
      <c r="AR116" s="72"/>
      <c r="AS116" s="72"/>
      <c r="AT116" s="72"/>
      <c r="AU116" s="72"/>
      <c r="AV116" s="72"/>
      <c r="AW116" s="72"/>
    </row>
    <row r="117" spans="1:49" ht="13.2" customHeight="1">
      <c r="A117" s="39"/>
      <c r="B117" s="39"/>
      <c r="C117" s="39"/>
      <c r="D117" s="39"/>
      <c r="E117" s="39"/>
      <c r="F117" s="39"/>
      <c r="G117" s="39"/>
      <c r="H117" s="39"/>
      <c r="I117" s="39"/>
      <c r="J117" s="39"/>
      <c r="K117" s="39"/>
      <c r="L117" s="39"/>
      <c r="M117" s="39"/>
      <c r="N117" s="39"/>
      <c r="O117" s="39"/>
      <c r="P117" s="39"/>
      <c r="Q117" s="39"/>
      <c r="R117" s="39"/>
      <c r="S117" s="39"/>
      <c r="T117" s="39"/>
      <c r="U117" s="39"/>
      <c r="V117" s="39"/>
      <c r="W117" s="39"/>
      <c r="X117" s="39"/>
      <c r="Y117" s="39"/>
      <c r="Z117" s="39"/>
      <c r="AA117" s="39"/>
      <c r="AB117" s="39"/>
      <c r="AC117" s="39"/>
      <c r="AD117" s="78"/>
      <c r="AE117" s="72"/>
      <c r="AF117" s="72"/>
      <c r="AG117" s="72"/>
      <c r="AH117" s="72"/>
      <c r="AI117" s="72"/>
      <c r="AJ117" s="72"/>
      <c r="AK117" s="72"/>
      <c r="AL117" s="72"/>
      <c r="AM117" s="72"/>
      <c r="AN117" s="72"/>
      <c r="AO117" s="72"/>
      <c r="AP117" s="72"/>
      <c r="AQ117" s="72"/>
      <c r="AR117" s="72"/>
      <c r="AS117" s="72"/>
      <c r="AT117" s="72"/>
      <c r="AU117" s="72"/>
      <c r="AV117" s="72"/>
      <c r="AW117" s="72"/>
    </row>
    <row r="118" spans="1:49" ht="13.2" customHeight="1">
      <c r="A118" s="39"/>
      <c r="B118" s="39"/>
      <c r="C118" s="39"/>
      <c r="D118" s="39"/>
      <c r="E118" s="39"/>
      <c r="F118" s="39"/>
      <c r="G118" s="39"/>
      <c r="H118" s="39"/>
      <c r="I118" s="39"/>
      <c r="J118" s="39"/>
      <c r="K118" s="39"/>
      <c r="L118" s="39"/>
      <c r="M118" s="39"/>
      <c r="N118" s="39"/>
      <c r="O118" s="39"/>
      <c r="P118" s="39"/>
      <c r="Q118" s="39"/>
      <c r="R118" s="39"/>
      <c r="S118" s="39"/>
      <c r="T118" s="39"/>
      <c r="U118" s="39"/>
      <c r="V118" s="39"/>
      <c r="W118" s="39"/>
      <c r="X118" s="39"/>
      <c r="Y118" s="39"/>
      <c r="Z118" s="39"/>
      <c r="AA118" s="39"/>
      <c r="AB118" s="39"/>
      <c r="AC118" s="39"/>
      <c r="AD118" s="78"/>
      <c r="AE118" s="72"/>
      <c r="AF118" s="72"/>
      <c r="AG118" s="72"/>
      <c r="AH118" s="72"/>
      <c r="AI118" s="72"/>
      <c r="AJ118" s="72"/>
      <c r="AK118" s="72"/>
      <c r="AL118" s="72"/>
      <c r="AM118" s="72"/>
      <c r="AN118" s="72"/>
      <c r="AO118" s="72"/>
      <c r="AP118" s="72"/>
      <c r="AQ118" s="72"/>
      <c r="AR118" s="72"/>
      <c r="AS118" s="72"/>
      <c r="AT118" s="72"/>
      <c r="AU118" s="72"/>
      <c r="AV118" s="72"/>
      <c r="AW118" s="72"/>
    </row>
    <row r="119" spans="1:49" ht="13.2" customHeight="1">
      <c r="A119" s="39"/>
      <c r="B119" s="39"/>
      <c r="C119" s="39"/>
      <c r="D119" s="39"/>
      <c r="E119" s="39"/>
      <c r="F119" s="39"/>
      <c r="G119" s="39"/>
      <c r="H119" s="39"/>
      <c r="I119" s="39"/>
      <c r="J119" s="39"/>
      <c r="K119" s="39"/>
      <c r="L119" s="39"/>
      <c r="M119" s="39"/>
      <c r="N119" s="39"/>
      <c r="O119" s="39"/>
      <c r="P119" s="39"/>
      <c r="Q119" s="39"/>
      <c r="R119" s="39"/>
      <c r="S119" s="39"/>
      <c r="T119" s="39"/>
      <c r="U119" s="39"/>
      <c r="V119" s="39"/>
      <c r="W119" s="39"/>
      <c r="X119" s="39"/>
      <c r="Y119" s="39"/>
      <c r="Z119" s="39"/>
      <c r="AA119" s="39"/>
      <c r="AB119" s="39"/>
      <c r="AC119" s="39"/>
      <c r="AD119" s="78"/>
      <c r="AE119" s="72"/>
      <c r="AF119" s="72"/>
      <c r="AG119" s="72"/>
      <c r="AH119" s="72"/>
      <c r="AI119" s="72"/>
      <c r="AJ119" s="72"/>
      <c r="AK119" s="72"/>
      <c r="AL119" s="72"/>
      <c r="AM119" s="72"/>
      <c r="AN119" s="72"/>
      <c r="AO119" s="72"/>
      <c r="AP119" s="72"/>
      <c r="AQ119" s="72"/>
      <c r="AR119" s="72"/>
      <c r="AS119" s="72"/>
      <c r="AT119" s="72"/>
      <c r="AU119" s="72"/>
      <c r="AV119" s="72"/>
      <c r="AW119" s="72"/>
    </row>
    <row r="120" spans="1:49" ht="13.2" customHeight="1">
      <c r="A120" s="39"/>
      <c r="B120" s="39"/>
      <c r="C120" s="39"/>
      <c r="D120" s="39"/>
      <c r="E120" s="39"/>
      <c r="F120" s="39"/>
      <c r="G120" s="39"/>
      <c r="H120" s="39"/>
      <c r="I120" s="39"/>
      <c r="J120" s="39"/>
      <c r="K120" s="39"/>
      <c r="L120" s="39"/>
      <c r="M120" s="39"/>
      <c r="N120" s="39"/>
      <c r="O120" s="39"/>
      <c r="P120" s="39"/>
      <c r="Q120" s="39"/>
      <c r="R120" s="39"/>
      <c r="S120" s="39"/>
      <c r="T120" s="39"/>
      <c r="U120" s="39"/>
      <c r="V120" s="39"/>
      <c r="W120" s="39"/>
      <c r="X120" s="39"/>
      <c r="Y120" s="39"/>
      <c r="Z120" s="39"/>
      <c r="AA120" s="39"/>
      <c r="AB120" s="39"/>
      <c r="AC120" s="39"/>
      <c r="AD120" s="78"/>
      <c r="AE120" s="72"/>
      <c r="AF120" s="72"/>
      <c r="AG120" s="72"/>
      <c r="AH120" s="72"/>
      <c r="AI120" s="72"/>
      <c r="AJ120" s="72"/>
      <c r="AK120" s="72"/>
      <c r="AL120" s="72"/>
      <c r="AM120" s="72"/>
      <c r="AN120" s="72"/>
      <c r="AO120" s="72"/>
      <c r="AP120" s="72"/>
      <c r="AQ120" s="72"/>
      <c r="AR120" s="72"/>
      <c r="AS120" s="72"/>
      <c r="AT120" s="72"/>
      <c r="AU120" s="72"/>
      <c r="AV120" s="72"/>
      <c r="AW120" s="72"/>
    </row>
    <row r="121" spans="1:49" ht="13.2" customHeight="1">
      <c r="A121" s="39"/>
      <c r="B121" s="39"/>
      <c r="C121" s="39"/>
      <c r="D121" s="39"/>
      <c r="E121" s="39"/>
      <c r="F121" s="39"/>
      <c r="G121" s="39"/>
      <c r="H121" s="39"/>
      <c r="I121" s="39"/>
      <c r="J121" s="39"/>
      <c r="K121" s="39"/>
      <c r="L121" s="39"/>
      <c r="M121" s="39"/>
      <c r="N121" s="39"/>
      <c r="O121" s="39"/>
      <c r="P121" s="39"/>
      <c r="Q121" s="39"/>
      <c r="R121" s="39"/>
      <c r="S121" s="39"/>
      <c r="T121" s="39"/>
      <c r="U121" s="39"/>
      <c r="V121" s="39"/>
      <c r="W121" s="39"/>
      <c r="X121" s="39"/>
      <c r="Y121" s="39"/>
      <c r="Z121" s="39"/>
      <c r="AA121" s="39"/>
      <c r="AB121" s="39"/>
      <c r="AC121" s="39"/>
      <c r="AD121" s="78"/>
      <c r="AE121" s="72"/>
      <c r="AF121" s="72"/>
      <c r="AG121" s="72"/>
      <c r="AH121" s="72"/>
      <c r="AI121" s="72"/>
      <c r="AJ121" s="72"/>
      <c r="AK121" s="72"/>
      <c r="AL121" s="72"/>
      <c r="AM121" s="72"/>
      <c r="AN121" s="72"/>
      <c r="AO121" s="72"/>
      <c r="AP121" s="72"/>
      <c r="AQ121" s="72"/>
      <c r="AR121" s="72"/>
      <c r="AS121" s="72"/>
      <c r="AT121" s="72"/>
      <c r="AU121" s="72"/>
      <c r="AV121" s="72"/>
      <c r="AW121" s="72"/>
    </row>
    <row r="122" spans="1:49" ht="13.2" customHeight="1">
      <c r="A122" s="39"/>
      <c r="B122" s="39"/>
      <c r="C122" s="39"/>
      <c r="D122" s="39"/>
      <c r="E122" s="39"/>
      <c r="F122" s="39"/>
      <c r="G122" s="39"/>
      <c r="H122" s="39"/>
      <c r="I122" s="39"/>
      <c r="J122" s="39"/>
      <c r="K122" s="39"/>
      <c r="L122" s="39"/>
      <c r="M122" s="39"/>
      <c r="N122" s="39"/>
      <c r="O122" s="39"/>
      <c r="P122" s="39"/>
      <c r="Q122" s="39"/>
      <c r="R122" s="39"/>
      <c r="S122" s="39"/>
      <c r="T122" s="39"/>
      <c r="U122" s="39"/>
      <c r="V122" s="39"/>
      <c r="W122" s="39"/>
      <c r="X122" s="39"/>
      <c r="Y122" s="39"/>
      <c r="Z122" s="39"/>
      <c r="AA122" s="39"/>
      <c r="AB122" s="39"/>
      <c r="AC122" s="39"/>
      <c r="AD122" s="78"/>
      <c r="AE122" s="72"/>
      <c r="AF122" s="72"/>
      <c r="AG122" s="72"/>
      <c r="AH122" s="72"/>
      <c r="AI122" s="72"/>
      <c r="AJ122" s="72"/>
      <c r="AK122" s="72"/>
      <c r="AL122" s="72"/>
      <c r="AM122" s="72"/>
      <c r="AN122" s="72"/>
      <c r="AO122" s="72"/>
      <c r="AP122" s="72"/>
      <c r="AQ122" s="72"/>
      <c r="AR122" s="72"/>
      <c r="AS122" s="72"/>
      <c r="AT122" s="72"/>
      <c r="AU122" s="72"/>
      <c r="AV122" s="72"/>
      <c r="AW122" s="72"/>
    </row>
    <row r="123" spans="1:49" ht="13.2" customHeight="1">
      <c r="A123" s="39"/>
      <c r="B123" s="39"/>
      <c r="C123" s="39"/>
      <c r="D123" s="39"/>
      <c r="E123" s="39"/>
      <c r="F123" s="39"/>
      <c r="G123" s="39"/>
      <c r="H123" s="39"/>
      <c r="I123" s="39"/>
      <c r="J123" s="39"/>
      <c r="K123" s="39"/>
      <c r="L123" s="39"/>
      <c r="M123" s="39"/>
      <c r="N123" s="39"/>
      <c r="O123" s="39"/>
      <c r="P123" s="39"/>
      <c r="Q123" s="39"/>
      <c r="R123" s="39"/>
      <c r="S123" s="39"/>
      <c r="T123" s="39"/>
      <c r="U123" s="39"/>
      <c r="V123" s="39"/>
      <c r="W123" s="39"/>
      <c r="X123" s="39"/>
      <c r="Y123" s="39"/>
      <c r="Z123" s="39"/>
      <c r="AA123" s="39"/>
      <c r="AB123" s="39"/>
      <c r="AC123" s="39"/>
      <c r="AD123" s="78"/>
      <c r="AE123" s="72"/>
      <c r="AF123" s="72"/>
      <c r="AG123" s="72"/>
      <c r="AH123" s="72"/>
      <c r="AI123" s="72"/>
      <c r="AJ123" s="72"/>
      <c r="AK123" s="72"/>
      <c r="AL123" s="72"/>
      <c r="AM123" s="72"/>
      <c r="AN123" s="72"/>
      <c r="AO123" s="72"/>
      <c r="AP123" s="72"/>
      <c r="AQ123" s="72"/>
      <c r="AR123" s="72"/>
      <c r="AS123" s="72"/>
      <c r="AT123" s="72"/>
      <c r="AU123" s="72"/>
      <c r="AV123" s="72"/>
      <c r="AW123" s="72"/>
    </row>
    <row r="124" spans="1:49" ht="13.2" customHeight="1">
      <c r="A124" s="39"/>
      <c r="B124" s="39"/>
      <c r="C124" s="39"/>
      <c r="D124" s="39"/>
      <c r="E124" s="39"/>
      <c r="F124" s="39"/>
      <c r="G124" s="39"/>
      <c r="H124" s="39"/>
      <c r="I124" s="39"/>
      <c r="J124" s="39"/>
      <c r="K124" s="39"/>
      <c r="L124" s="39"/>
      <c r="M124" s="39"/>
      <c r="N124" s="39"/>
      <c r="O124" s="39"/>
      <c r="P124" s="39"/>
      <c r="Q124" s="39"/>
      <c r="R124" s="39"/>
      <c r="S124" s="39"/>
      <c r="T124" s="39"/>
      <c r="U124" s="39"/>
      <c r="V124" s="39"/>
      <c r="W124" s="39"/>
      <c r="X124" s="39"/>
      <c r="Y124" s="39"/>
      <c r="Z124" s="39"/>
      <c r="AA124" s="39"/>
      <c r="AB124" s="39"/>
      <c r="AC124" s="39"/>
      <c r="AD124" s="78"/>
      <c r="AE124" s="72"/>
      <c r="AF124" s="72"/>
      <c r="AG124" s="72"/>
      <c r="AH124" s="72"/>
      <c r="AI124" s="72"/>
      <c r="AJ124" s="72"/>
      <c r="AK124" s="72"/>
      <c r="AL124" s="72"/>
      <c r="AM124" s="72"/>
      <c r="AN124" s="72"/>
      <c r="AO124" s="72"/>
      <c r="AP124" s="72"/>
      <c r="AQ124" s="72"/>
      <c r="AR124" s="72"/>
      <c r="AS124" s="72"/>
      <c r="AT124" s="72"/>
      <c r="AU124" s="72"/>
      <c r="AV124" s="72"/>
      <c r="AW124" s="72"/>
    </row>
    <row r="125" spans="1:49" ht="13.2" customHeight="1">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D125" s="72"/>
      <c r="AE125" s="72"/>
      <c r="AF125" s="72"/>
      <c r="AG125" s="72"/>
      <c r="AH125" s="72"/>
      <c r="AI125" s="72"/>
      <c r="AJ125" s="72"/>
      <c r="AK125" s="72"/>
      <c r="AL125" s="72"/>
      <c r="AM125" s="72"/>
      <c r="AN125" s="72"/>
      <c r="AO125" s="72"/>
      <c r="AP125" s="72"/>
      <c r="AQ125" s="72"/>
      <c r="AR125" s="72"/>
      <c r="AS125" s="72"/>
      <c r="AT125" s="72"/>
      <c r="AU125" s="72"/>
      <c r="AV125" s="72"/>
      <c r="AW125" s="72"/>
    </row>
    <row r="126" spans="1:49" ht="13.2" customHeight="1">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D126" s="72"/>
      <c r="AE126" s="72"/>
      <c r="AF126" s="72"/>
      <c r="AG126" s="72"/>
      <c r="AH126" s="72"/>
      <c r="AI126" s="72"/>
      <c r="AJ126" s="72"/>
      <c r="AK126" s="72"/>
      <c r="AL126" s="72"/>
      <c r="AM126" s="72"/>
      <c r="AN126" s="72"/>
      <c r="AO126" s="72"/>
      <c r="AP126" s="72"/>
      <c r="AQ126" s="72"/>
      <c r="AR126" s="72"/>
      <c r="AS126" s="72"/>
      <c r="AT126" s="72"/>
      <c r="AU126" s="72"/>
      <c r="AV126" s="72"/>
      <c r="AW126" s="72"/>
    </row>
    <row r="127" spans="1:49" ht="13.2" customHeight="1">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D127" s="72"/>
      <c r="AE127" s="72"/>
      <c r="AF127" s="72"/>
      <c r="AG127" s="72"/>
      <c r="AH127" s="72"/>
      <c r="AI127" s="72"/>
      <c r="AJ127" s="72"/>
      <c r="AK127" s="72"/>
      <c r="AL127" s="72"/>
      <c r="AM127" s="72"/>
      <c r="AN127" s="72"/>
      <c r="AO127" s="72"/>
      <c r="AP127" s="72"/>
      <c r="AQ127" s="72"/>
      <c r="AR127" s="72"/>
      <c r="AS127" s="72"/>
      <c r="AT127" s="72"/>
      <c r="AU127" s="72"/>
      <c r="AV127" s="72"/>
      <c r="AW127" s="72"/>
    </row>
    <row r="128" spans="1:49" ht="13.2" customHeight="1">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D128" s="72"/>
      <c r="AE128" s="72"/>
      <c r="AF128" s="72"/>
      <c r="AG128" s="72"/>
      <c r="AH128" s="72"/>
      <c r="AI128" s="72"/>
      <c r="AJ128" s="72"/>
      <c r="AK128" s="72"/>
      <c r="AL128" s="72"/>
      <c r="AM128" s="72"/>
      <c r="AN128" s="72"/>
      <c r="AO128" s="72"/>
      <c r="AP128" s="72"/>
      <c r="AQ128" s="72"/>
      <c r="AR128" s="72"/>
      <c r="AS128" s="72"/>
      <c r="AT128" s="72"/>
      <c r="AU128" s="72"/>
      <c r="AV128" s="72"/>
      <c r="AW128" s="72"/>
    </row>
    <row r="129" spans="3:49" ht="13.2" customHeight="1">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D129" s="72"/>
      <c r="AE129" s="72"/>
      <c r="AF129" s="72"/>
      <c r="AG129" s="72"/>
      <c r="AH129" s="72"/>
      <c r="AI129" s="72"/>
      <c r="AJ129" s="72"/>
      <c r="AK129" s="72"/>
      <c r="AL129" s="72"/>
      <c r="AM129" s="72"/>
      <c r="AN129" s="72"/>
      <c r="AO129" s="72"/>
      <c r="AP129" s="72"/>
      <c r="AQ129" s="72"/>
      <c r="AR129" s="72"/>
      <c r="AS129" s="72"/>
      <c r="AT129" s="72"/>
      <c r="AU129" s="72"/>
      <c r="AV129" s="72"/>
      <c r="AW129" s="72"/>
    </row>
    <row r="130" spans="3:49" ht="13.2" customHeight="1">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D130" s="72"/>
      <c r="AE130" s="72"/>
      <c r="AF130" s="72"/>
      <c r="AG130" s="72"/>
      <c r="AH130" s="72"/>
      <c r="AI130" s="72"/>
      <c r="AJ130" s="72"/>
      <c r="AK130" s="72"/>
      <c r="AL130" s="72"/>
      <c r="AM130" s="72"/>
      <c r="AN130" s="72"/>
      <c r="AO130" s="72"/>
      <c r="AP130" s="72"/>
      <c r="AQ130" s="72"/>
      <c r="AR130" s="72"/>
      <c r="AS130" s="72"/>
      <c r="AT130" s="72"/>
      <c r="AU130" s="72"/>
      <c r="AV130" s="72"/>
      <c r="AW130" s="72"/>
    </row>
    <row r="131" spans="3:49" ht="13.2" customHeight="1">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D131" s="72"/>
      <c r="AE131" s="72"/>
      <c r="AF131" s="72"/>
      <c r="AG131" s="72"/>
      <c r="AH131" s="72"/>
      <c r="AI131" s="72"/>
      <c r="AJ131" s="72"/>
      <c r="AK131" s="72"/>
      <c r="AL131" s="72"/>
      <c r="AM131" s="72"/>
      <c r="AN131" s="72"/>
      <c r="AO131" s="72"/>
      <c r="AP131" s="72"/>
      <c r="AQ131" s="72"/>
      <c r="AR131" s="72"/>
      <c r="AS131" s="72"/>
      <c r="AT131" s="72"/>
      <c r="AU131" s="72"/>
      <c r="AV131" s="72"/>
      <c r="AW131" s="72"/>
    </row>
    <row r="132" spans="3:49" ht="13.2" customHeight="1">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D132" s="72"/>
      <c r="AE132" s="72"/>
      <c r="AF132" s="72"/>
      <c r="AG132" s="72"/>
      <c r="AH132" s="72"/>
      <c r="AI132" s="72"/>
      <c r="AJ132" s="72"/>
      <c r="AK132" s="72"/>
      <c r="AL132" s="72"/>
      <c r="AM132" s="72"/>
      <c r="AN132" s="72"/>
      <c r="AO132" s="72"/>
      <c r="AP132" s="72"/>
      <c r="AQ132" s="72"/>
      <c r="AR132" s="72"/>
      <c r="AS132" s="72"/>
      <c r="AT132" s="72"/>
      <c r="AU132" s="72"/>
      <c r="AV132" s="72"/>
      <c r="AW132" s="72"/>
    </row>
    <row r="133" spans="3:49" ht="13.2" customHeight="1">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D133" s="72"/>
      <c r="AE133" s="72"/>
      <c r="AF133" s="72"/>
      <c r="AG133" s="72"/>
      <c r="AH133" s="72"/>
      <c r="AI133" s="72"/>
      <c r="AJ133" s="72"/>
      <c r="AK133" s="72"/>
      <c r="AL133" s="72"/>
      <c r="AM133" s="72"/>
      <c r="AN133" s="72"/>
      <c r="AO133" s="72"/>
      <c r="AP133" s="72"/>
      <c r="AQ133" s="72"/>
      <c r="AR133" s="72"/>
      <c r="AS133" s="72"/>
      <c r="AT133" s="72"/>
      <c r="AU133" s="72"/>
      <c r="AV133" s="72"/>
      <c r="AW133" s="72"/>
    </row>
    <row r="134" spans="3:49" ht="13.2" customHeight="1">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D134" s="72"/>
      <c r="AE134" s="72"/>
      <c r="AF134" s="72"/>
      <c r="AG134" s="72"/>
      <c r="AH134" s="72"/>
      <c r="AI134" s="72"/>
      <c r="AJ134" s="72"/>
      <c r="AK134" s="72"/>
      <c r="AL134" s="72"/>
      <c r="AM134" s="72"/>
      <c r="AN134" s="72"/>
      <c r="AO134" s="72"/>
      <c r="AP134" s="72"/>
      <c r="AQ134" s="72"/>
      <c r="AR134" s="72"/>
      <c r="AS134" s="72"/>
      <c r="AT134" s="72"/>
      <c r="AU134" s="72"/>
      <c r="AV134" s="72"/>
      <c r="AW134" s="72"/>
    </row>
    <row r="135" spans="3:49" ht="13.2" customHeight="1">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D135" s="72"/>
      <c r="AE135" s="72"/>
      <c r="AF135" s="72"/>
      <c r="AG135" s="72"/>
      <c r="AH135" s="72"/>
      <c r="AI135" s="72"/>
      <c r="AJ135" s="72"/>
      <c r="AK135" s="72"/>
      <c r="AL135" s="72"/>
      <c r="AM135" s="72"/>
      <c r="AN135" s="72"/>
      <c r="AO135" s="72"/>
      <c r="AP135" s="72"/>
      <c r="AQ135" s="72"/>
      <c r="AR135" s="72"/>
      <c r="AS135" s="72"/>
      <c r="AT135" s="72"/>
      <c r="AU135" s="72"/>
      <c r="AV135" s="72"/>
      <c r="AW135" s="72"/>
    </row>
    <row r="136" spans="3:49" ht="13.2" customHeight="1">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D136" s="72"/>
      <c r="AE136" s="72"/>
      <c r="AF136" s="72"/>
      <c r="AG136" s="72"/>
      <c r="AH136" s="72"/>
      <c r="AI136" s="72"/>
      <c r="AJ136" s="72"/>
      <c r="AK136" s="72"/>
      <c r="AL136" s="72"/>
      <c r="AM136" s="72"/>
      <c r="AN136" s="72"/>
      <c r="AO136" s="72"/>
      <c r="AP136" s="72"/>
      <c r="AQ136" s="72"/>
      <c r="AR136" s="72"/>
      <c r="AS136" s="72"/>
      <c r="AT136" s="72"/>
      <c r="AU136" s="72"/>
      <c r="AV136" s="72"/>
      <c r="AW136" s="72"/>
    </row>
    <row r="137" spans="3:49" ht="13.2" customHeight="1">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D137" s="72"/>
      <c r="AE137" s="72"/>
      <c r="AF137" s="72"/>
      <c r="AG137" s="72"/>
      <c r="AH137" s="72"/>
      <c r="AI137" s="72"/>
      <c r="AJ137" s="72"/>
      <c r="AK137" s="72"/>
      <c r="AL137" s="72"/>
      <c r="AM137" s="72"/>
      <c r="AN137" s="72"/>
      <c r="AO137" s="72"/>
      <c r="AP137" s="72"/>
      <c r="AQ137" s="72"/>
      <c r="AR137" s="72"/>
      <c r="AS137" s="72"/>
      <c r="AT137" s="72"/>
      <c r="AU137" s="72"/>
      <c r="AV137" s="72"/>
      <c r="AW137" s="72"/>
    </row>
    <row r="138" spans="3:49" ht="13.2" customHeight="1">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D138" s="72"/>
      <c r="AE138" s="72"/>
      <c r="AF138" s="72"/>
      <c r="AG138" s="72"/>
      <c r="AH138" s="72"/>
      <c r="AI138" s="72"/>
      <c r="AJ138" s="72"/>
      <c r="AK138" s="72"/>
      <c r="AL138" s="72"/>
      <c r="AM138" s="72"/>
      <c r="AN138" s="72"/>
      <c r="AO138" s="72"/>
      <c r="AP138" s="72"/>
      <c r="AQ138" s="72"/>
      <c r="AR138" s="72"/>
      <c r="AS138" s="72"/>
      <c r="AT138" s="72"/>
      <c r="AU138" s="72"/>
      <c r="AV138" s="72"/>
      <c r="AW138" s="72"/>
    </row>
    <row r="139" spans="3:49" ht="13.2" customHeight="1">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D139" s="72"/>
      <c r="AE139" s="72"/>
      <c r="AF139" s="72"/>
      <c r="AG139" s="72"/>
      <c r="AH139" s="72"/>
      <c r="AI139" s="72"/>
      <c r="AJ139" s="72"/>
      <c r="AK139" s="72"/>
      <c r="AL139" s="72"/>
      <c r="AM139" s="72"/>
      <c r="AN139" s="72"/>
      <c r="AO139" s="72"/>
      <c r="AP139" s="72"/>
      <c r="AQ139" s="72"/>
      <c r="AR139" s="72"/>
      <c r="AS139" s="72"/>
      <c r="AT139" s="72"/>
      <c r="AU139" s="72"/>
      <c r="AV139" s="72"/>
      <c r="AW139" s="72"/>
    </row>
    <row r="140" spans="3:49" ht="13.2" customHeight="1">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D140" s="72"/>
      <c r="AE140" s="72"/>
      <c r="AF140" s="72"/>
      <c r="AG140" s="72"/>
      <c r="AH140" s="72"/>
      <c r="AI140" s="72"/>
      <c r="AJ140" s="72"/>
      <c r="AK140" s="72"/>
      <c r="AL140" s="72"/>
      <c r="AM140" s="72"/>
      <c r="AN140" s="72"/>
      <c r="AO140" s="72"/>
      <c r="AP140" s="72"/>
      <c r="AQ140" s="72"/>
      <c r="AR140" s="72"/>
      <c r="AS140" s="72"/>
      <c r="AT140" s="72"/>
      <c r="AU140" s="72"/>
      <c r="AV140" s="72"/>
      <c r="AW140" s="72"/>
    </row>
    <row r="141" spans="3:49" ht="13.2" customHeight="1">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D141" s="72"/>
      <c r="AE141" s="72"/>
      <c r="AF141" s="72"/>
      <c r="AG141" s="72"/>
      <c r="AH141" s="72"/>
      <c r="AI141" s="72"/>
      <c r="AJ141" s="72"/>
      <c r="AK141" s="72"/>
      <c r="AL141" s="72"/>
      <c r="AM141" s="72"/>
      <c r="AN141" s="72"/>
      <c r="AO141" s="72"/>
      <c r="AP141" s="72"/>
      <c r="AQ141" s="72"/>
      <c r="AR141" s="72"/>
      <c r="AS141" s="72"/>
      <c r="AT141" s="72"/>
      <c r="AU141" s="72"/>
      <c r="AV141" s="72"/>
      <c r="AW141" s="72"/>
    </row>
    <row r="142" spans="3:49" ht="13.2" customHeight="1">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D142" s="72"/>
      <c r="AE142" s="72"/>
      <c r="AF142" s="72"/>
      <c r="AG142" s="72"/>
      <c r="AH142" s="72"/>
      <c r="AI142" s="72"/>
      <c r="AJ142" s="72"/>
      <c r="AK142" s="72"/>
      <c r="AL142" s="72"/>
      <c r="AM142" s="72"/>
      <c r="AN142" s="72"/>
      <c r="AO142" s="72"/>
      <c r="AP142" s="72"/>
      <c r="AQ142" s="72"/>
      <c r="AR142" s="72"/>
      <c r="AS142" s="72"/>
      <c r="AT142" s="72"/>
      <c r="AU142" s="72"/>
      <c r="AV142" s="72"/>
      <c r="AW142" s="72"/>
    </row>
    <row r="143" spans="3:49" ht="13.2" customHeight="1">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D143" s="72"/>
      <c r="AE143" s="72"/>
      <c r="AF143" s="72"/>
      <c r="AG143" s="72"/>
      <c r="AH143" s="72"/>
      <c r="AI143" s="72"/>
      <c r="AJ143" s="72"/>
      <c r="AK143" s="72"/>
      <c r="AL143" s="72"/>
      <c r="AM143" s="72"/>
      <c r="AN143" s="72"/>
      <c r="AO143" s="72"/>
      <c r="AP143" s="72"/>
      <c r="AQ143" s="72"/>
      <c r="AR143" s="72"/>
      <c r="AS143" s="72"/>
      <c r="AT143" s="72"/>
      <c r="AU143" s="72"/>
      <c r="AV143" s="72"/>
      <c r="AW143" s="72"/>
    </row>
    <row r="144" spans="3:49" ht="13.2" customHeight="1">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D144" s="72"/>
      <c r="AE144" s="72"/>
      <c r="AF144" s="72"/>
      <c r="AG144" s="72"/>
      <c r="AH144" s="72"/>
      <c r="AI144" s="72"/>
      <c r="AJ144" s="72"/>
      <c r="AK144" s="72"/>
      <c r="AL144" s="72"/>
      <c r="AM144" s="72"/>
      <c r="AN144" s="72"/>
      <c r="AO144" s="72"/>
      <c r="AP144" s="72"/>
      <c r="AQ144" s="72"/>
      <c r="AR144" s="72"/>
      <c r="AS144" s="72"/>
      <c r="AT144" s="72"/>
      <c r="AU144" s="72"/>
      <c r="AV144" s="72"/>
      <c r="AW144" s="72"/>
    </row>
    <row r="145" spans="3:49" ht="13.2" customHeight="1">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D145" s="72"/>
      <c r="AE145" s="72"/>
      <c r="AF145" s="72"/>
      <c r="AG145" s="72"/>
      <c r="AH145" s="72"/>
      <c r="AI145" s="72"/>
      <c r="AJ145" s="72"/>
      <c r="AK145" s="72"/>
      <c r="AL145" s="72"/>
      <c r="AM145" s="72"/>
      <c r="AN145" s="72"/>
      <c r="AO145" s="72"/>
      <c r="AP145" s="72"/>
      <c r="AQ145" s="72"/>
      <c r="AR145" s="72"/>
      <c r="AS145" s="72"/>
      <c r="AT145" s="72"/>
      <c r="AU145" s="72"/>
      <c r="AV145" s="72"/>
      <c r="AW145" s="72"/>
    </row>
    <row r="146" spans="3:49" ht="13.2" customHeight="1">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D146" s="72"/>
      <c r="AE146" s="72"/>
      <c r="AF146" s="72"/>
      <c r="AG146" s="72"/>
      <c r="AH146" s="72"/>
      <c r="AI146" s="72"/>
      <c r="AJ146" s="72"/>
      <c r="AK146" s="72"/>
      <c r="AL146" s="72"/>
      <c r="AM146" s="72"/>
      <c r="AN146" s="72"/>
      <c r="AO146" s="72"/>
      <c r="AP146" s="72"/>
      <c r="AQ146" s="72"/>
      <c r="AR146" s="72"/>
      <c r="AS146" s="72"/>
      <c r="AT146" s="72"/>
      <c r="AU146" s="72"/>
      <c r="AV146" s="72"/>
      <c r="AW146" s="72"/>
    </row>
    <row r="147" spans="3:49" ht="13.2" customHeight="1">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D147" s="72"/>
      <c r="AE147" s="72"/>
      <c r="AF147" s="72"/>
      <c r="AG147" s="72"/>
      <c r="AH147" s="72"/>
      <c r="AI147" s="72"/>
      <c r="AJ147" s="72"/>
      <c r="AK147" s="72"/>
      <c r="AL147" s="72"/>
      <c r="AM147" s="72"/>
      <c r="AN147" s="72"/>
      <c r="AO147" s="72"/>
      <c r="AP147" s="72"/>
      <c r="AQ147" s="72"/>
      <c r="AR147" s="72"/>
      <c r="AS147" s="72"/>
      <c r="AT147" s="72"/>
      <c r="AU147" s="72"/>
      <c r="AV147" s="72"/>
      <c r="AW147" s="72"/>
    </row>
    <row r="148" spans="3:49" ht="13.2" customHeight="1">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D148" s="72"/>
      <c r="AE148" s="72"/>
      <c r="AF148" s="72"/>
      <c r="AG148" s="72"/>
      <c r="AH148" s="72"/>
      <c r="AI148" s="72"/>
      <c r="AJ148" s="72"/>
      <c r="AK148" s="72"/>
      <c r="AL148" s="72"/>
      <c r="AM148" s="72"/>
      <c r="AN148" s="72"/>
      <c r="AO148" s="72"/>
      <c r="AP148" s="72"/>
      <c r="AQ148" s="72"/>
      <c r="AR148" s="72"/>
      <c r="AS148" s="72"/>
      <c r="AT148" s="72"/>
      <c r="AU148" s="72"/>
      <c r="AV148" s="72"/>
      <c r="AW148" s="72"/>
    </row>
    <row r="149" spans="3:49" ht="13.2" customHeight="1">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D149" s="72"/>
      <c r="AE149" s="72"/>
      <c r="AF149" s="72"/>
      <c r="AG149" s="72"/>
      <c r="AH149" s="72"/>
      <c r="AI149" s="72"/>
      <c r="AJ149" s="72"/>
      <c r="AK149" s="72"/>
      <c r="AL149" s="72"/>
      <c r="AM149" s="72"/>
      <c r="AN149" s="72"/>
      <c r="AO149" s="72"/>
      <c r="AP149" s="72"/>
      <c r="AQ149" s="72"/>
      <c r="AR149" s="72"/>
      <c r="AS149" s="72"/>
      <c r="AT149" s="72"/>
      <c r="AU149" s="72"/>
      <c r="AV149" s="72"/>
      <c r="AW149" s="72"/>
    </row>
    <row r="150" spans="3:49" ht="13.2" customHeight="1">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D150" s="72"/>
      <c r="AE150" s="72"/>
      <c r="AF150" s="72"/>
      <c r="AG150" s="72"/>
      <c r="AH150" s="72"/>
      <c r="AI150" s="72"/>
      <c r="AJ150" s="72"/>
      <c r="AK150" s="72"/>
      <c r="AL150" s="72"/>
      <c r="AM150" s="72"/>
      <c r="AN150" s="72"/>
      <c r="AO150" s="72"/>
      <c r="AP150" s="72"/>
      <c r="AQ150" s="72"/>
      <c r="AR150" s="72"/>
      <c r="AS150" s="72"/>
      <c r="AT150" s="72"/>
      <c r="AU150" s="72"/>
      <c r="AV150" s="72"/>
      <c r="AW150" s="72"/>
    </row>
    <row r="151" spans="3:49" ht="13.2" customHeight="1">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D151" s="72"/>
      <c r="AE151" s="72"/>
      <c r="AF151" s="72"/>
      <c r="AG151" s="72"/>
      <c r="AH151" s="72"/>
      <c r="AI151" s="72"/>
      <c r="AJ151" s="72"/>
      <c r="AK151" s="72"/>
      <c r="AL151" s="72"/>
      <c r="AM151" s="72"/>
      <c r="AN151" s="72"/>
      <c r="AO151" s="72"/>
      <c r="AP151" s="72"/>
      <c r="AQ151" s="72"/>
      <c r="AR151" s="72"/>
      <c r="AS151" s="72"/>
      <c r="AT151" s="72"/>
      <c r="AU151" s="72"/>
      <c r="AV151" s="72"/>
      <c r="AW151" s="72"/>
    </row>
    <row r="152" spans="3:49" ht="13.2" customHeight="1">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D152" s="72"/>
      <c r="AE152" s="72"/>
      <c r="AF152" s="72"/>
      <c r="AG152" s="72"/>
      <c r="AH152" s="72"/>
      <c r="AI152" s="72"/>
      <c r="AJ152" s="72"/>
      <c r="AK152" s="72"/>
      <c r="AL152" s="72"/>
      <c r="AM152" s="72"/>
      <c r="AN152" s="72"/>
      <c r="AO152" s="72"/>
      <c r="AP152" s="72"/>
      <c r="AQ152" s="72"/>
      <c r="AR152" s="72"/>
      <c r="AS152" s="72"/>
      <c r="AT152" s="72"/>
      <c r="AU152" s="72"/>
      <c r="AV152" s="72"/>
      <c r="AW152" s="72"/>
    </row>
    <row r="153" spans="3:49" ht="13.2" customHeight="1">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D153" s="72"/>
      <c r="AE153" s="72"/>
      <c r="AF153" s="72"/>
      <c r="AG153" s="72"/>
      <c r="AH153" s="72"/>
      <c r="AI153" s="72"/>
      <c r="AJ153" s="72"/>
      <c r="AK153" s="72"/>
      <c r="AL153" s="72"/>
      <c r="AM153" s="72"/>
      <c r="AN153" s="72"/>
      <c r="AO153" s="72"/>
      <c r="AP153" s="72"/>
      <c r="AQ153" s="72"/>
      <c r="AR153" s="72"/>
      <c r="AS153" s="72"/>
      <c r="AT153" s="72"/>
      <c r="AU153" s="72"/>
      <c r="AV153" s="72"/>
      <c r="AW153" s="72"/>
    </row>
    <row r="154" spans="3:49" ht="13.2" customHeight="1">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D154" s="72"/>
      <c r="AE154" s="72"/>
      <c r="AF154" s="72"/>
      <c r="AG154" s="72"/>
      <c r="AH154" s="72"/>
      <c r="AI154" s="72"/>
      <c r="AJ154" s="72"/>
      <c r="AK154" s="72"/>
      <c r="AL154" s="72"/>
      <c r="AM154" s="72"/>
      <c r="AN154" s="72"/>
      <c r="AO154" s="72"/>
      <c r="AP154" s="72"/>
      <c r="AQ154" s="72"/>
      <c r="AR154" s="72"/>
      <c r="AS154" s="72"/>
      <c r="AT154" s="72"/>
      <c r="AU154" s="72"/>
      <c r="AV154" s="72"/>
      <c r="AW154" s="72"/>
    </row>
    <row r="155" spans="3:49" ht="13.2" customHeight="1">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D155" s="72"/>
      <c r="AE155" s="72"/>
      <c r="AF155" s="72"/>
      <c r="AG155" s="72"/>
      <c r="AH155" s="72"/>
      <c r="AI155" s="72"/>
      <c r="AJ155" s="72"/>
      <c r="AK155" s="72"/>
      <c r="AL155" s="72"/>
      <c r="AM155" s="72"/>
      <c r="AN155" s="72"/>
      <c r="AO155" s="72"/>
      <c r="AP155" s="72"/>
      <c r="AQ155" s="72"/>
      <c r="AR155" s="72"/>
      <c r="AS155" s="72"/>
      <c r="AT155" s="72"/>
      <c r="AU155" s="72"/>
      <c r="AV155" s="72"/>
      <c r="AW155" s="72"/>
    </row>
    <row r="156" spans="3:49" ht="13.2" customHeight="1">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D156" s="72"/>
      <c r="AE156" s="72"/>
      <c r="AF156" s="72"/>
      <c r="AG156" s="72"/>
      <c r="AH156" s="72"/>
      <c r="AI156" s="72"/>
      <c r="AJ156" s="72"/>
      <c r="AK156" s="72"/>
      <c r="AL156" s="72"/>
      <c r="AM156" s="72"/>
      <c r="AN156" s="72"/>
      <c r="AO156" s="72"/>
      <c r="AP156" s="72"/>
      <c r="AQ156" s="72"/>
      <c r="AR156" s="72"/>
      <c r="AS156" s="72"/>
      <c r="AT156" s="72"/>
      <c r="AU156" s="72"/>
      <c r="AV156" s="72"/>
      <c r="AW156" s="72"/>
    </row>
    <row r="157" spans="3:49" ht="13.2" customHeight="1">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D157" s="72"/>
      <c r="AE157" s="72"/>
      <c r="AF157" s="72"/>
      <c r="AG157" s="72"/>
      <c r="AH157" s="72"/>
      <c r="AI157" s="72"/>
      <c r="AJ157" s="72"/>
      <c r="AK157" s="72"/>
      <c r="AL157" s="72"/>
      <c r="AM157" s="72"/>
      <c r="AN157" s="72"/>
      <c r="AO157" s="72"/>
      <c r="AP157" s="72"/>
      <c r="AQ157" s="72"/>
      <c r="AR157" s="72"/>
      <c r="AS157" s="72"/>
      <c r="AT157" s="72"/>
      <c r="AU157" s="72"/>
      <c r="AV157" s="72"/>
      <c r="AW157" s="72"/>
    </row>
    <row r="158" spans="3:49" ht="13.2" customHeight="1">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D158" s="72"/>
      <c r="AE158" s="72"/>
      <c r="AF158" s="72"/>
      <c r="AG158" s="72"/>
      <c r="AH158" s="72"/>
      <c r="AI158" s="72"/>
      <c r="AJ158" s="72"/>
      <c r="AK158" s="72"/>
      <c r="AL158" s="72"/>
      <c r="AM158" s="72"/>
      <c r="AN158" s="72"/>
      <c r="AO158" s="72"/>
      <c r="AP158" s="72"/>
      <c r="AQ158" s="72"/>
      <c r="AR158" s="72"/>
      <c r="AS158" s="72"/>
      <c r="AT158" s="72"/>
      <c r="AU158" s="72"/>
      <c r="AV158" s="72"/>
      <c r="AW158" s="72"/>
    </row>
    <row r="159" spans="3:49" ht="13.2" customHeight="1">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D159" s="72"/>
      <c r="AE159" s="72"/>
      <c r="AF159" s="72"/>
      <c r="AG159" s="72"/>
      <c r="AH159" s="72"/>
      <c r="AI159" s="72"/>
      <c r="AJ159" s="72"/>
      <c r="AK159" s="72"/>
      <c r="AL159" s="72"/>
      <c r="AM159" s="72"/>
      <c r="AN159" s="72"/>
      <c r="AO159" s="72"/>
      <c r="AP159" s="72"/>
      <c r="AQ159" s="72"/>
      <c r="AR159" s="72"/>
      <c r="AS159" s="72"/>
      <c r="AT159" s="72"/>
      <c r="AU159" s="72"/>
      <c r="AV159" s="72"/>
      <c r="AW159" s="72"/>
    </row>
    <row r="160" spans="3:49" ht="13.2" customHeight="1">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D160" s="72"/>
      <c r="AE160" s="72"/>
      <c r="AF160" s="72"/>
      <c r="AG160" s="72"/>
      <c r="AH160" s="72"/>
      <c r="AI160" s="72"/>
      <c r="AJ160" s="72"/>
      <c r="AK160" s="72"/>
      <c r="AL160" s="72"/>
      <c r="AM160" s="72"/>
      <c r="AN160" s="72"/>
      <c r="AO160" s="72"/>
      <c r="AP160" s="72"/>
      <c r="AQ160" s="72"/>
      <c r="AR160" s="72"/>
      <c r="AS160" s="72"/>
      <c r="AT160" s="72"/>
      <c r="AU160" s="72"/>
      <c r="AV160" s="72"/>
      <c r="AW160" s="72"/>
    </row>
    <row r="161" spans="3:49" ht="13.2" customHeight="1">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D161" s="72"/>
      <c r="AE161" s="72"/>
      <c r="AF161" s="72"/>
      <c r="AG161" s="72"/>
      <c r="AH161" s="72"/>
      <c r="AI161" s="72"/>
      <c r="AJ161" s="72"/>
      <c r="AK161" s="72"/>
      <c r="AL161" s="72"/>
      <c r="AM161" s="72"/>
      <c r="AN161" s="72"/>
      <c r="AO161" s="72"/>
      <c r="AP161" s="72"/>
      <c r="AQ161" s="72"/>
      <c r="AR161" s="72"/>
      <c r="AS161" s="72"/>
      <c r="AT161" s="72"/>
      <c r="AU161" s="72"/>
      <c r="AV161" s="72"/>
      <c r="AW161" s="72"/>
    </row>
    <row r="162" spans="3:49" ht="13.2" customHeight="1">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D162" s="72"/>
      <c r="AE162" s="72"/>
      <c r="AF162" s="72"/>
      <c r="AG162" s="72"/>
      <c r="AH162" s="72"/>
      <c r="AI162" s="72"/>
      <c r="AJ162" s="72"/>
      <c r="AK162" s="72"/>
      <c r="AL162" s="72"/>
      <c r="AM162" s="72"/>
      <c r="AN162" s="72"/>
      <c r="AO162" s="72"/>
      <c r="AP162" s="72"/>
      <c r="AQ162" s="72"/>
      <c r="AR162" s="72"/>
      <c r="AS162" s="72"/>
      <c r="AT162" s="72"/>
      <c r="AU162" s="72"/>
      <c r="AV162" s="72"/>
      <c r="AW162" s="72"/>
    </row>
    <row r="163" spans="3:49" ht="13.2" customHeight="1">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D163" s="72"/>
      <c r="AE163" s="72"/>
      <c r="AF163" s="72"/>
      <c r="AG163" s="72"/>
      <c r="AH163" s="72"/>
      <c r="AI163" s="72"/>
      <c r="AJ163" s="72"/>
      <c r="AK163" s="72"/>
      <c r="AL163" s="72"/>
      <c r="AM163" s="72"/>
      <c r="AN163" s="72"/>
      <c r="AO163" s="72"/>
      <c r="AP163" s="72"/>
      <c r="AQ163" s="72"/>
      <c r="AR163" s="72"/>
      <c r="AS163" s="72"/>
      <c r="AT163" s="72"/>
      <c r="AU163" s="72"/>
      <c r="AV163" s="72"/>
      <c r="AW163" s="72"/>
    </row>
    <row r="164" spans="3:49" ht="13.2" customHeight="1">
      <c r="AD164" s="72"/>
      <c r="AE164" s="72"/>
      <c r="AF164" s="72"/>
      <c r="AG164" s="72"/>
      <c r="AH164" s="72"/>
      <c r="AI164" s="72"/>
      <c r="AJ164" s="72"/>
      <c r="AK164" s="72"/>
      <c r="AL164" s="72"/>
      <c r="AM164" s="72"/>
      <c r="AN164" s="72"/>
      <c r="AO164" s="72"/>
      <c r="AP164" s="72"/>
      <c r="AQ164" s="72"/>
      <c r="AR164" s="72"/>
      <c r="AS164" s="72"/>
      <c r="AT164" s="72"/>
      <c r="AU164" s="72"/>
      <c r="AV164" s="72"/>
      <c r="AW164" s="72"/>
    </row>
    <row r="165" spans="3:49" ht="13.2" customHeight="1">
      <c r="AD165" s="72"/>
      <c r="AE165" s="72"/>
      <c r="AF165" s="72"/>
      <c r="AG165" s="72"/>
      <c r="AH165" s="72"/>
      <c r="AI165" s="72"/>
      <c r="AJ165" s="72"/>
      <c r="AK165" s="72"/>
      <c r="AL165" s="72"/>
      <c r="AM165" s="72"/>
      <c r="AN165" s="72"/>
      <c r="AO165" s="72"/>
      <c r="AP165" s="72"/>
      <c r="AQ165" s="72"/>
      <c r="AR165" s="72"/>
      <c r="AS165" s="72"/>
      <c r="AT165" s="72"/>
      <c r="AU165" s="72"/>
      <c r="AV165" s="72"/>
      <c r="AW165" s="72"/>
    </row>
    <row r="166" spans="3:49" ht="13.2" customHeight="1">
      <c r="AD166" s="72"/>
      <c r="AE166" s="72"/>
      <c r="AF166" s="72"/>
      <c r="AG166" s="72"/>
      <c r="AH166" s="72"/>
      <c r="AI166" s="72"/>
      <c r="AJ166" s="72"/>
      <c r="AK166" s="72"/>
      <c r="AL166" s="72"/>
      <c r="AM166" s="72"/>
      <c r="AN166" s="72"/>
      <c r="AO166" s="72"/>
      <c r="AP166" s="72"/>
      <c r="AQ166" s="72"/>
      <c r="AR166" s="72"/>
      <c r="AS166" s="72"/>
      <c r="AT166" s="72"/>
      <c r="AU166" s="72"/>
      <c r="AV166" s="72"/>
      <c r="AW166" s="72"/>
    </row>
    <row r="167" spans="3:49" ht="13.2" customHeight="1">
      <c r="AD167" s="72"/>
      <c r="AE167" s="72"/>
      <c r="AF167" s="72"/>
      <c r="AG167" s="72"/>
      <c r="AH167" s="72"/>
      <c r="AI167" s="72"/>
      <c r="AJ167" s="72"/>
      <c r="AK167" s="72"/>
      <c r="AL167" s="72"/>
      <c r="AM167" s="72"/>
      <c r="AN167" s="72"/>
      <c r="AO167" s="72"/>
      <c r="AP167" s="72"/>
      <c r="AQ167" s="72"/>
      <c r="AR167" s="72"/>
      <c r="AS167" s="72"/>
      <c r="AT167" s="72"/>
      <c r="AU167" s="72"/>
      <c r="AV167" s="72"/>
      <c r="AW167" s="72"/>
    </row>
    <row r="168" spans="3:49" ht="13.2" customHeight="1">
      <c r="AD168" s="72"/>
      <c r="AE168" s="72"/>
      <c r="AF168" s="72"/>
      <c r="AG168" s="72"/>
      <c r="AH168" s="72"/>
      <c r="AI168" s="72"/>
      <c r="AJ168" s="72"/>
      <c r="AK168" s="72"/>
      <c r="AL168" s="72"/>
      <c r="AM168" s="72"/>
      <c r="AN168" s="72"/>
      <c r="AO168" s="72"/>
      <c r="AP168" s="72"/>
      <c r="AQ168" s="72"/>
      <c r="AR168" s="72"/>
      <c r="AS168" s="72"/>
      <c r="AT168" s="72"/>
      <c r="AU168" s="72"/>
      <c r="AV168" s="72"/>
      <c r="AW168" s="72"/>
    </row>
    <row r="169" spans="3:49" ht="13.2" customHeight="1">
      <c r="AD169" s="72"/>
      <c r="AE169" s="72"/>
      <c r="AF169" s="72"/>
      <c r="AG169" s="72"/>
      <c r="AH169" s="72"/>
      <c r="AI169" s="72"/>
      <c r="AJ169" s="72"/>
      <c r="AK169" s="72"/>
      <c r="AL169" s="72"/>
      <c r="AM169" s="72"/>
      <c r="AN169" s="72"/>
      <c r="AO169" s="72"/>
      <c r="AP169" s="72"/>
      <c r="AQ169" s="72"/>
      <c r="AR169" s="72"/>
      <c r="AS169" s="72"/>
      <c r="AT169" s="72"/>
      <c r="AU169" s="72"/>
      <c r="AV169" s="72"/>
      <c r="AW169" s="72"/>
    </row>
    <row r="170" spans="3:49" ht="13.2" customHeight="1">
      <c r="AD170" s="72"/>
      <c r="AE170" s="72"/>
      <c r="AF170" s="72"/>
      <c r="AG170" s="72"/>
      <c r="AH170" s="72"/>
      <c r="AI170" s="72"/>
      <c r="AJ170" s="72"/>
      <c r="AK170" s="72"/>
      <c r="AL170" s="72"/>
      <c r="AM170" s="72"/>
      <c r="AN170" s="72"/>
      <c r="AO170" s="72"/>
      <c r="AP170" s="72"/>
      <c r="AQ170" s="72"/>
      <c r="AR170" s="72"/>
      <c r="AS170" s="72"/>
      <c r="AT170" s="72"/>
      <c r="AU170" s="72"/>
      <c r="AV170" s="72"/>
      <c r="AW170" s="72"/>
    </row>
    <row r="171" spans="3:49" ht="13.2" customHeight="1">
      <c r="AD171" s="72"/>
      <c r="AE171" s="72"/>
      <c r="AF171" s="72"/>
      <c r="AG171" s="72"/>
      <c r="AH171" s="72"/>
      <c r="AI171" s="72"/>
      <c r="AJ171" s="72"/>
      <c r="AK171" s="72"/>
      <c r="AL171" s="72"/>
      <c r="AM171" s="72"/>
      <c r="AN171" s="72"/>
      <c r="AO171" s="72"/>
      <c r="AP171" s="72"/>
      <c r="AQ171" s="72"/>
      <c r="AR171" s="72"/>
      <c r="AS171" s="72"/>
      <c r="AT171" s="72"/>
      <c r="AU171" s="72"/>
      <c r="AV171" s="72"/>
      <c r="AW171" s="72"/>
    </row>
    <row r="172" spans="3:49" ht="13.2" customHeight="1">
      <c r="AD172" s="72"/>
      <c r="AE172" s="72"/>
      <c r="AF172" s="72"/>
      <c r="AG172" s="72"/>
      <c r="AH172" s="72"/>
      <c r="AI172" s="72"/>
      <c r="AJ172" s="72"/>
      <c r="AK172" s="72"/>
      <c r="AL172" s="72"/>
      <c r="AM172" s="72"/>
      <c r="AN172" s="72"/>
      <c r="AO172" s="72"/>
      <c r="AP172" s="72"/>
      <c r="AQ172" s="72"/>
      <c r="AR172" s="72"/>
      <c r="AS172" s="72"/>
      <c r="AT172" s="72"/>
      <c r="AU172" s="72"/>
      <c r="AV172" s="72"/>
      <c r="AW172" s="72"/>
    </row>
    <row r="173" spans="3:49" ht="13.2" customHeight="1">
      <c r="AD173" s="72"/>
      <c r="AE173" s="72"/>
      <c r="AF173" s="72"/>
      <c r="AG173" s="72"/>
      <c r="AH173" s="72"/>
      <c r="AI173" s="72"/>
      <c r="AJ173" s="72"/>
      <c r="AK173" s="72"/>
      <c r="AL173" s="72"/>
      <c r="AM173" s="72"/>
      <c r="AN173" s="72"/>
      <c r="AO173" s="72"/>
      <c r="AP173" s="72"/>
      <c r="AQ173" s="72"/>
      <c r="AR173" s="72"/>
      <c r="AS173" s="72"/>
      <c r="AT173" s="72"/>
      <c r="AU173" s="72"/>
      <c r="AV173" s="72"/>
      <c r="AW173" s="72"/>
    </row>
    <row r="174" spans="3:49" ht="13.2" customHeight="1">
      <c r="AD174" s="72"/>
      <c r="AE174" s="72"/>
      <c r="AF174" s="72"/>
      <c r="AG174" s="72"/>
      <c r="AH174" s="72"/>
      <c r="AI174" s="72"/>
      <c r="AJ174" s="72"/>
      <c r="AK174" s="72"/>
      <c r="AL174" s="72"/>
      <c r="AM174" s="72"/>
      <c r="AN174" s="72"/>
      <c r="AO174" s="72"/>
      <c r="AP174" s="72"/>
      <c r="AQ174" s="72"/>
      <c r="AR174" s="72"/>
      <c r="AS174" s="72"/>
      <c r="AT174" s="72"/>
      <c r="AU174" s="72"/>
      <c r="AV174" s="72"/>
      <c r="AW174" s="72"/>
    </row>
    <row r="175" spans="3:49" ht="13.2" customHeight="1">
      <c r="AD175" s="72"/>
      <c r="AE175" s="72"/>
      <c r="AF175" s="72"/>
      <c r="AG175" s="72"/>
      <c r="AH175" s="72"/>
      <c r="AI175" s="72"/>
      <c r="AJ175" s="72"/>
      <c r="AK175" s="72"/>
      <c r="AL175" s="72"/>
      <c r="AM175" s="72"/>
      <c r="AN175" s="72"/>
      <c r="AO175" s="72"/>
      <c r="AP175" s="72"/>
      <c r="AQ175" s="72"/>
      <c r="AR175" s="72"/>
      <c r="AS175" s="72"/>
      <c r="AT175" s="72"/>
      <c r="AU175" s="72"/>
      <c r="AV175" s="72"/>
      <c r="AW175" s="72"/>
    </row>
    <row r="176" spans="3:49" ht="13.2" customHeight="1">
      <c r="AD176" s="72"/>
      <c r="AE176" s="72"/>
      <c r="AF176" s="72"/>
      <c r="AG176" s="72"/>
      <c r="AH176" s="72"/>
      <c r="AI176" s="72"/>
      <c r="AJ176" s="72"/>
      <c r="AK176" s="72"/>
      <c r="AL176" s="72"/>
      <c r="AM176" s="72"/>
      <c r="AN176" s="72"/>
      <c r="AO176" s="72"/>
      <c r="AP176" s="72"/>
      <c r="AQ176" s="72"/>
      <c r="AR176" s="72"/>
      <c r="AS176" s="72"/>
      <c r="AT176" s="72"/>
      <c r="AU176" s="72"/>
      <c r="AV176" s="72"/>
      <c r="AW176" s="72"/>
    </row>
    <row r="177" spans="30:49" ht="13.2" customHeight="1">
      <c r="AD177" s="72"/>
      <c r="AE177" s="72"/>
      <c r="AF177" s="72"/>
      <c r="AG177" s="72"/>
      <c r="AH177" s="72"/>
      <c r="AI177" s="72"/>
      <c r="AJ177" s="72"/>
      <c r="AK177" s="72"/>
      <c r="AL177" s="72"/>
      <c r="AM177" s="72"/>
      <c r="AN177" s="72"/>
      <c r="AO177" s="72"/>
      <c r="AP177" s="72"/>
      <c r="AQ177" s="72"/>
      <c r="AR177" s="72"/>
      <c r="AS177" s="72"/>
      <c r="AT177" s="72"/>
      <c r="AU177" s="72"/>
      <c r="AV177" s="72"/>
      <c r="AW177" s="72"/>
    </row>
    <row r="178" spans="30:49" ht="13.2" customHeight="1">
      <c r="AD178" s="72"/>
      <c r="AE178" s="72"/>
      <c r="AF178" s="72"/>
      <c r="AG178" s="72"/>
      <c r="AH178" s="72"/>
      <c r="AI178" s="72"/>
      <c r="AJ178" s="72"/>
      <c r="AK178" s="72"/>
      <c r="AL178" s="72"/>
      <c r="AM178" s="72"/>
      <c r="AN178" s="72"/>
      <c r="AO178" s="72"/>
      <c r="AP178" s="72"/>
      <c r="AQ178" s="72"/>
      <c r="AR178" s="72"/>
      <c r="AS178" s="72"/>
      <c r="AT178" s="72"/>
      <c r="AU178" s="72"/>
      <c r="AV178" s="72"/>
      <c r="AW178" s="72"/>
    </row>
    <row r="179" spans="30:49" ht="13.2" customHeight="1">
      <c r="AD179" s="72"/>
      <c r="AE179" s="72"/>
      <c r="AF179" s="72"/>
      <c r="AG179" s="72"/>
      <c r="AH179" s="72"/>
      <c r="AI179" s="72"/>
      <c r="AJ179" s="72"/>
      <c r="AK179" s="72"/>
      <c r="AL179" s="72"/>
      <c r="AM179" s="72"/>
      <c r="AN179" s="72"/>
      <c r="AO179" s="72"/>
      <c r="AP179" s="72"/>
      <c r="AQ179" s="72"/>
      <c r="AR179" s="72"/>
      <c r="AS179" s="72"/>
      <c r="AT179" s="72"/>
      <c r="AU179" s="72"/>
      <c r="AV179" s="72"/>
      <c r="AW179" s="72"/>
    </row>
    <row r="180" spans="30:49" ht="13.2" customHeight="1">
      <c r="AD180" s="72"/>
      <c r="AE180" s="72"/>
      <c r="AF180" s="72"/>
      <c r="AG180" s="72"/>
      <c r="AH180" s="72"/>
      <c r="AI180" s="72"/>
      <c r="AJ180" s="72"/>
      <c r="AK180" s="72"/>
      <c r="AL180" s="72"/>
      <c r="AM180" s="72"/>
      <c r="AN180" s="72"/>
      <c r="AO180" s="72"/>
      <c r="AP180" s="72"/>
      <c r="AQ180" s="72"/>
      <c r="AR180" s="72"/>
      <c r="AS180" s="72"/>
      <c r="AT180" s="72"/>
      <c r="AU180" s="72"/>
      <c r="AV180" s="72"/>
      <c r="AW180" s="72"/>
    </row>
    <row r="181" spans="30:49" ht="13.2" customHeight="1">
      <c r="AD181" s="72"/>
      <c r="AE181" s="72"/>
      <c r="AF181" s="72"/>
      <c r="AG181" s="72"/>
      <c r="AH181" s="72"/>
      <c r="AI181" s="72"/>
      <c r="AJ181" s="72"/>
      <c r="AK181" s="72"/>
      <c r="AL181" s="72"/>
      <c r="AM181" s="72"/>
      <c r="AN181" s="72"/>
      <c r="AO181" s="72"/>
      <c r="AP181" s="72"/>
      <c r="AQ181" s="72"/>
      <c r="AR181" s="72"/>
      <c r="AS181" s="72"/>
      <c r="AT181" s="72"/>
      <c r="AU181" s="72"/>
      <c r="AV181" s="72"/>
      <c r="AW181" s="72"/>
    </row>
    <row r="182" spans="30:49" ht="13.2" customHeight="1">
      <c r="AD182" s="72"/>
      <c r="AE182" s="72"/>
      <c r="AF182" s="72"/>
      <c r="AG182" s="72"/>
      <c r="AH182" s="72"/>
      <c r="AI182" s="72"/>
      <c r="AJ182" s="72"/>
      <c r="AK182" s="72"/>
      <c r="AL182" s="72"/>
      <c r="AM182" s="72"/>
      <c r="AN182" s="72"/>
      <c r="AO182" s="72"/>
      <c r="AP182" s="72"/>
      <c r="AQ182" s="72"/>
      <c r="AR182" s="72"/>
      <c r="AS182" s="72"/>
      <c r="AT182" s="72"/>
      <c r="AU182" s="72"/>
      <c r="AV182" s="72"/>
      <c r="AW182" s="72"/>
    </row>
    <row r="183" spans="30:49" ht="13.2" customHeight="1">
      <c r="AD183" s="72"/>
      <c r="AE183" s="72"/>
      <c r="AF183" s="72"/>
      <c r="AG183" s="72"/>
      <c r="AH183" s="72"/>
      <c r="AI183" s="72"/>
      <c r="AJ183" s="72"/>
      <c r="AK183" s="72"/>
      <c r="AL183" s="72"/>
      <c r="AM183" s="72"/>
      <c r="AN183" s="72"/>
      <c r="AO183" s="72"/>
      <c r="AP183" s="72"/>
      <c r="AQ183" s="72"/>
      <c r="AR183" s="72"/>
      <c r="AS183" s="72"/>
      <c r="AT183" s="72"/>
      <c r="AU183" s="72"/>
      <c r="AV183" s="72"/>
      <c r="AW183" s="72"/>
    </row>
    <row r="184" spans="30:49" ht="13.2" customHeight="1">
      <c r="AD184" s="72"/>
      <c r="AE184" s="72"/>
      <c r="AF184" s="72"/>
      <c r="AG184" s="72"/>
      <c r="AH184" s="72"/>
      <c r="AI184" s="72"/>
      <c r="AJ184" s="72"/>
      <c r="AK184" s="72"/>
      <c r="AL184" s="72"/>
      <c r="AM184" s="72"/>
      <c r="AN184" s="72"/>
      <c r="AO184" s="72"/>
      <c r="AP184" s="72"/>
      <c r="AQ184" s="72"/>
      <c r="AR184" s="72"/>
      <c r="AS184" s="72"/>
      <c r="AT184" s="72"/>
      <c r="AU184" s="72"/>
      <c r="AV184" s="72"/>
      <c r="AW184" s="72"/>
    </row>
    <row r="185" spans="30:49" ht="13.2" customHeight="1">
      <c r="AD185" s="72"/>
      <c r="AE185" s="72"/>
      <c r="AF185" s="72"/>
      <c r="AG185" s="72"/>
      <c r="AH185" s="72"/>
      <c r="AI185" s="72"/>
      <c r="AJ185" s="72"/>
      <c r="AK185" s="72"/>
      <c r="AL185" s="72"/>
      <c r="AM185" s="72"/>
      <c r="AN185" s="72"/>
      <c r="AO185" s="72"/>
      <c r="AP185" s="72"/>
      <c r="AQ185" s="72"/>
      <c r="AR185" s="72"/>
      <c r="AS185" s="72"/>
      <c r="AT185" s="72"/>
      <c r="AU185" s="72"/>
      <c r="AV185" s="72"/>
      <c r="AW185" s="72"/>
    </row>
    <row r="186" spans="30:49" ht="13.2" customHeight="1">
      <c r="AD186" s="72"/>
      <c r="AE186" s="72"/>
      <c r="AF186" s="72"/>
      <c r="AG186" s="72"/>
      <c r="AH186" s="72"/>
      <c r="AI186" s="72"/>
      <c r="AJ186" s="72"/>
      <c r="AK186" s="72"/>
      <c r="AL186" s="72"/>
      <c r="AM186" s="72"/>
      <c r="AN186" s="72"/>
      <c r="AO186" s="72"/>
      <c r="AP186" s="72"/>
      <c r="AQ186" s="72"/>
      <c r="AR186" s="72"/>
      <c r="AS186" s="72"/>
      <c r="AT186" s="72"/>
      <c r="AU186" s="72"/>
      <c r="AV186" s="72"/>
      <c r="AW186" s="72"/>
    </row>
    <row r="187" spans="30:49" ht="13.2" customHeight="1">
      <c r="AD187" s="72"/>
      <c r="AE187" s="72"/>
      <c r="AF187" s="72"/>
      <c r="AG187" s="72"/>
      <c r="AH187" s="72"/>
      <c r="AI187" s="72"/>
      <c r="AJ187" s="72"/>
      <c r="AK187" s="72"/>
      <c r="AL187" s="72"/>
      <c r="AM187" s="72"/>
      <c r="AN187" s="72"/>
      <c r="AO187" s="72"/>
      <c r="AP187" s="72"/>
      <c r="AQ187" s="72"/>
      <c r="AR187" s="72"/>
      <c r="AS187" s="72"/>
      <c r="AT187" s="72"/>
      <c r="AU187" s="72"/>
      <c r="AV187" s="72"/>
      <c r="AW187" s="72"/>
    </row>
    <row r="188" spans="30:49" ht="13.2" customHeight="1">
      <c r="AD188" s="72"/>
      <c r="AE188" s="72"/>
      <c r="AF188" s="72"/>
      <c r="AG188" s="72"/>
      <c r="AH188" s="72"/>
      <c r="AI188" s="72"/>
      <c r="AJ188" s="72"/>
      <c r="AK188" s="72"/>
      <c r="AL188" s="72"/>
      <c r="AM188" s="72"/>
      <c r="AN188" s="72"/>
      <c r="AO188" s="72"/>
      <c r="AP188" s="72"/>
      <c r="AQ188" s="72"/>
      <c r="AR188" s="72"/>
      <c r="AS188" s="72"/>
      <c r="AT188" s="72"/>
      <c r="AU188" s="72"/>
      <c r="AV188" s="72"/>
      <c r="AW188" s="72"/>
    </row>
    <row r="189" spans="30:49" ht="13.2" customHeight="1">
      <c r="AD189" s="72"/>
      <c r="AE189" s="72"/>
      <c r="AF189" s="72"/>
      <c r="AG189" s="72"/>
      <c r="AH189" s="72"/>
      <c r="AI189" s="72"/>
      <c r="AJ189" s="72"/>
      <c r="AK189" s="72"/>
      <c r="AL189" s="72"/>
      <c r="AM189" s="72"/>
      <c r="AN189" s="72"/>
      <c r="AO189" s="72"/>
      <c r="AP189" s="72"/>
      <c r="AQ189" s="72"/>
      <c r="AR189" s="72"/>
      <c r="AS189" s="72"/>
      <c r="AT189" s="72"/>
      <c r="AU189" s="72"/>
      <c r="AV189" s="72"/>
      <c r="AW189" s="72"/>
    </row>
    <row r="190" spans="30:49" ht="13.2" customHeight="1">
      <c r="AD190" s="72"/>
      <c r="AE190" s="72"/>
      <c r="AF190" s="72"/>
      <c r="AG190" s="72"/>
      <c r="AH190" s="72"/>
      <c r="AI190" s="72"/>
      <c r="AJ190" s="72"/>
      <c r="AK190" s="72"/>
      <c r="AL190" s="72"/>
      <c r="AM190" s="72"/>
      <c r="AN190" s="72"/>
      <c r="AO190" s="72"/>
      <c r="AP190" s="72"/>
      <c r="AQ190" s="72"/>
      <c r="AR190" s="72"/>
      <c r="AS190" s="72"/>
      <c r="AT190" s="72"/>
      <c r="AU190" s="72"/>
      <c r="AV190" s="72"/>
      <c r="AW190" s="72"/>
    </row>
    <row r="191" spans="30:49" ht="13.2" customHeight="1">
      <c r="AD191" s="72"/>
      <c r="AE191" s="72"/>
      <c r="AF191" s="72"/>
      <c r="AG191" s="72"/>
      <c r="AH191" s="72"/>
      <c r="AI191" s="72"/>
      <c r="AJ191" s="72"/>
      <c r="AK191" s="72"/>
      <c r="AL191" s="72"/>
      <c r="AM191" s="72"/>
      <c r="AN191" s="72"/>
      <c r="AO191" s="72"/>
      <c r="AP191" s="72"/>
      <c r="AQ191" s="72"/>
      <c r="AR191" s="72"/>
      <c r="AS191" s="72"/>
      <c r="AT191" s="72"/>
      <c r="AU191" s="72"/>
      <c r="AV191" s="72"/>
      <c r="AW191" s="72"/>
    </row>
    <row r="192" spans="30:49" ht="13.2" customHeight="1">
      <c r="AD192" s="72"/>
      <c r="AE192" s="72"/>
      <c r="AF192" s="72"/>
      <c r="AG192" s="72"/>
      <c r="AH192" s="72"/>
      <c r="AI192" s="72"/>
      <c r="AJ192" s="72"/>
      <c r="AK192" s="72"/>
      <c r="AL192" s="72"/>
      <c r="AM192" s="72"/>
      <c r="AN192" s="72"/>
      <c r="AO192" s="72"/>
      <c r="AP192" s="72"/>
      <c r="AQ192" s="72"/>
      <c r="AR192" s="72"/>
      <c r="AS192" s="72"/>
      <c r="AT192" s="72"/>
      <c r="AU192" s="72"/>
      <c r="AV192" s="72"/>
      <c r="AW192" s="72"/>
    </row>
    <row r="193" spans="30:49" ht="13.2" customHeight="1">
      <c r="AD193" s="72"/>
      <c r="AE193" s="72"/>
      <c r="AF193" s="72"/>
      <c r="AG193" s="72"/>
      <c r="AH193" s="72"/>
      <c r="AI193" s="72"/>
      <c r="AJ193" s="72"/>
      <c r="AK193" s="72"/>
      <c r="AL193" s="72"/>
      <c r="AM193" s="72"/>
      <c r="AN193" s="72"/>
      <c r="AO193" s="72"/>
      <c r="AP193" s="72"/>
      <c r="AQ193" s="72"/>
      <c r="AR193" s="72"/>
      <c r="AS193" s="72"/>
      <c r="AT193" s="72"/>
      <c r="AU193" s="72"/>
      <c r="AV193" s="72"/>
      <c r="AW193" s="72"/>
    </row>
    <row r="194" spans="30:49" ht="13.2" customHeight="1">
      <c r="AD194" s="72"/>
      <c r="AE194" s="72"/>
      <c r="AF194" s="72"/>
      <c r="AG194" s="72"/>
      <c r="AH194" s="72"/>
      <c r="AI194" s="72"/>
      <c r="AJ194" s="72"/>
      <c r="AK194" s="72"/>
      <c r="AL194" s="72"/>
      <c r="AM194" s="72"/>
      <c r="AN194" s="72"/>
      <c r="AO194" s="72"/>
      <c r="AP194" s="72"/>
      <c r="AQ194" s="72"/>
      <c r="AR194" s="72"/>
      <c r="AS194" s="72"/>
      <c r="AT194" s="72"/>
      <c r="AU194" s="72"/>
      <c r="AV194" s="72"/>
      <c r="AW194" s="72"/>
    </row>
    <row r="195" spans="30:49" ht="13.2" customHeight="1">
      <c r="AD195" s="72"/>
      <c r="AE195" s="72"/>
      <c r="AF195" s="72"/>
      <c r="AG195" s="72"/>
      <c r="AH195" s="72"/>
      <c r="AI195" s="72"/>
      <c r="AJ195" s="72"/>
      <c r="AK195" s="72"/>
      <c r="AL195" s="72"/>
      <c r="AM195" s="72"/>
      <c r="AN195" s="72"/>
      <c r="AO195" s="72"/>
      <c r="AP195" s="72"/>
      <c r="AQ195" s="72"/>
      <c r="AR195" s="72"/>
      <c r="AS195" s="72"/>
      <c r="AT195" s="72"/>
      <c r="AU195" s="72"/>
      <c r="AV195" s="72"/>
      <c r="AW195" s="72"/>
    </row>
    <row r="196" spans="30:49" ht="13.2" customHeight="1">
      <c r="AD196" s="72"/>
      <c r="AE196" s="72"/>
      <c r="AF196" s="72"/>
      <c r="AG196" s="72"/>
      <c r="AH196" s="72"/>
      <c r="AI196" s="72"/>
      <c r="AJ196" s="72"/>
      <c r="AK196" s="72"/>
      <c r="AL196" s="72"/>
      <c r="AM196" s="72"/>
      <c r="AN196" s="72"/>
      <c r="AO196" s="72"/>
      <c r="AP196" s="72"/>
      <c r="AQ196" s="72"/>
      <c r="AR196" s="72"/>
      <c r="AS196" s="72"/>
      <c r="AT196" s="72"/>
      <c r="AU196" s="72"/>
      <c r="AV196" s="72"/>
      <c r="AW196" s="72"/>
    </row>
    <row r="197" spans="30:49" ht="13.2" customHeight="1">
      <c r="AD197" s="72"/>
      <c r="AE197" s="72"/>
      <c r="AF197" s="72"/>
      <c r="AG197" s="72"/>
      <c r="AH197" s="72"/>
      <c r="AI197" s="72"/>
      <c r="AJ197" s="72"/>
      <c r="AK197" s="72"/>
      <c r="AL197" s="72"/>
      <c r="AM197" s="72"/>
      <c r="AN197" s="72"/>
      <c r="AO197" s="72"/>
      <c r="AP197" s="72"/>
      <c r="AQ197" s="72"/>
      <c r="AR197" s="72"/>
      <c r="AS197" s="72"/>
      <c r="AT197" s="72"/>
      <c r="AU197" s="72"/>
      <c r="AV197" s="72"/>
      <c r="AW197" s="72"/>
    </row>
    <row r="198" spans="30:49" ht="13.2" customHeight="1">
      <c r="AD198" s="72"/>
      <c r="AE198" s="72"/>
      <c r="AF198" s="72"/>
      <c r="AG198" s="72"/>
      <c r="AH198" s="72"/>
      <c r="AI198" s="72"/>
      <c r="AJ198" s="72"/>
      <c r="AK198" s="72"/>
      <c r="AL198" s="72"/>
      <c r="AM198" s="72"/>
      <c r="AN198" s="72"/>
      <c r="AO198" s="72"/>
      <c r="AP198" s="72"/>
      <c r="AQ198" s="72"/>
      <c r="AR198" s="72"/>
      <c r="AS198" s="72"/>
      <c r="AT198" s="72"/>
      <c r="AU198" s="72"/>
      <c r="AV198" s="72"/>
      <c r="AW198" s="72"/>
    </row>
    <row r="199" spans="30:49" ht="13.2" customHeight="1">
      <c r="AD199" s="72"/>
      <c r="AE199" s="72"/>
      <c r="AF199" s="72"/>
      <c r="AG199" s="72"/>
      <c r="AH199" s="72"/>
      <c r="AI199" s="72"/>
      <c r="AJ199" s="72"/>
      <c r="AK199" s="72"/>
      <c r="AL199" s="72"/>
      <c r="AM199" s="72"/>
      <c r="AN199" s="72"/>
      <c r="AO199" s="72"/>
      <c r="AP199" s="72"/>
      <c r="AQ199" s="72"/>
      <c r="AR199" s="72"/>
      <c r="AS199" s="72"/>
      <c r="AT199" s="72"/>
      <c r="AU199" s="72"/>
      <c r="AV199" s="72"/>
      <c r="AW199" s="72"/>
    </row>
    <row r="200" spans="30:49" ht="13.2" customHeight="1">
      <c r="AD200" s="72"/>
      <c r="AE200" s="72"/>
      <c r="AF200" s="72"/>
      <c r="AG200" s="72"/>
      <c r="AH200" s="72"/>
      <c r="AI200" s="72"/>
      <c r="AJ200" s="72"/>
      <c r="AK200" s="72"/>
      <c r="AL200" s="72"/>
      <c r="AM200" s="72"/>
      <c r="AN200" s="72"/>
      <c r="AO200" s="72"/>
      <c r="AP200" s="72"/>
      <c r="AQ200" s="72"/>
      <c r="AR200" s="72"/>
      <c r="AS200" s="72"/>
      <c r="AT200" s="72"/>
      <c r="AU200" s="72"/>
      <c r="AV200" s="72"/>
      <c r="AW200" s="72"/>
    </row>
    <row r="201" spans="30:49" ht="13.2" customHeight="1">
      <c r="AD201" s="72"/>
      <c r="AE201" s="72"/>
      <c r="AF201" s="72"/>
      <c r="AG201" s="72"/>
      <c r="AH201" s="72"/>
      <c r="AI201" s="72"/>
      <c r="AJ201" s="72"/>
      <c r="AK201" s="72"/>
      <c r="AL201" s="72"/>
      <c r="AM201" s="72"/>
      <c r="AN201" s="72"/>
      <c r="AO201" s="72"/>
      <c r="AP201" s="72"/>
      <c r="AQ201" s="72"/>
      <c r="AR201" s="72"/>
      <c r="AS201" s="72"/>
      <c r="AT201" s="72"/>
      <c r="AU201" s="72"/>
      <c r="AV201" s="72"/>
      <c r="AW201" s="72"/>
    </row>
    <row r="202" spans="30:49" ht="13.2" customHeight="1">
      <c r="AD202" s="72"/>
      <c r="AE202" s="72"/>
      <c r="AF202" s="72"/>
      <c r="AG202" s="72"/>
      <c r="AH202" s="72"/>
      <c r="AI202" s="72"/>
      <c r="AJ202" s="72"/>
      <c r="AK202" s="72"/>
      <c r="AL202" s="72"/>
      <c r="AM202" s="72"/>
      <c r="AN202" s="72"/>
      <c r="AO202" s="72"/>
      <c r="AP202" s="72"/>
      <c r="AQ202" s="72"/>
      <c r="AR202" s="72"/>
      <c r="AS202" s="72"/>
      <c r="AT202" s="72"/>
      <c r="AU202" s="72"/>
      <c r="AV202" s="72"/>
      <c r="AW202" s="72"/>
    </row>
    <row r="203" spans="30:49" ht="13.2" customHeight="1">
      <c r="AD203" s="72"/>
      <c r="AE203" s="72"/>
      <c r="AF203" s="72"/>
      <c r="AG203" s="72"/>
      <c r="AH203" s="72"/>
      <c r="AI203" s="72"/>
      <c r="AJ203" s="72"/>
      <c r="AK203" s="72"/>
      <c r="AL203" s="72"/>
      <c r="AM203" s="72"/>
      <c r="AN203" s="72"/>
      <c r="AO203" s="72"/>
      <c r="AP203" s="72"/>
      <c r="AQ203" s="72"/>
      <c r="AR203" s="72"/>
      <c r="AS203" s="72"/>
      <c r="AT203" s="72"/>
      <c r="AU203" s="72"/>
      <c r="AV203" s="72"/>
      <c r="AW203" s="72"/>
    </row>
    <row r="204" spans="30:49" ht="13.2" customHeight="1">
      <c r="AD204" s="72"/>
      <c r="AE204" s="72"/>
      <c r="AF204" s="72"/>
      <c r="AG204" s="72"/>
      <c r="AH204" s="72"/>
      <c r="AI204" s="72"/>
      <c r="AJ204" s="72"/>
      <c r="AK204" s="72"/>
      <c r="AL204" s="72"/>
      <c r="AM204" s="72"/>
      <c r="AN204" s="72"/>
      <c r="AO204" s="72"/>
      <c r="AP204" s="72"/>
      <c r="AQ204" s="72"/>
      <c r="AR204" s="72"/>
      <c r="AS204" s="72"/>
      <c r="AT204" s="72"/>
      <c r="AU204" s="72"/>
      <c r="AV204" s="72"/>
      <c r="AW204" s="72"/>
    </row>
    <row r="205" spans="30:49" ht="13.2" customHeight="1"/>
    <row r="206" spans="30:49" ht="13.2" customHeight="1"/>
    <row r="207" spans="30:49" ht="13.2" customHeight="1"/>
    <row r="208" spans="30:49" ht="13.2" customHeight="1"/>
    <row r="209" ht="13.2" customHeight="1"/>
    <row r="210" ht="13.2" customHeight="1"/>
  </sheetData>
  <sheetProtection sheet="1" formatCells="0" formatRows="0" selectLockedCells="1"/>
  <mergeCells count="183">
    <mergeCell ref="AM1:AM6"/>
    <mergeCell ref="A2:D2"/>
    <mergeCell ref="E2:F2"/>
    <mergeCell ref="G2:H2"/>
    <mergeCell ref="J2:K2"/>
    <mergeCell ref="M2:N2"/>
    <mergeCell ref="O2:S2"/>
    <mergeCell ref="T2:W2"/>
    <mergeCell ref="X2:AB2"/>
    <mergeCell ref="A3:D5"/>
    <mergeCell ref="A1:AB1"/>
    <mergeCell ref="AE1:AE6"/>
    <mergeCell ref="AF1:AF6"/>
    <mergeCell ref="AG1:AJ2"/>
    <mergeCell ref="AK1:AK6"/>
    <mergeCell ref="AL1:AL6"/>
    <mergeCell ref="E3:F3"/>
    <mergeCell ref="G3:S3"/>
    <mergeCell ref="T3:U5"/>
    <mergeCell ref="W3:AB3"/>
    <mergeCell ref="A6:D6"/>
    <mergeCell ref="E6:S6"/>
    <mergeCell ref="T6:W6"/>
    <mergeCell ref="X6:AB6"/>
    <mergeCell ref="A7:D8"/>
    <mergeCell ref="E7:S8"/>
    <mergeCell ref="T7:AB8"/>
    <mergeCell ref="AG3:AG6"/>
    <mergeCell ref="AH3:AJ4"/>
    <mergeCell ref="E4:S5"/>
    <mergeCell ref="W4:AB4"/>
    <mergeCell ref="W5:AB5"/>
    <mergeCell ref="AI5:AI6"/>
    <mergeCell ref="AJ5:AJ6"/>
    <mergeCell ref="T9:U9"/>
    <mergeCell ref="W9:AA9"/>
    <mergeCell ref="E10:F10"/>
    <mergeCell ref="H10:I10"/>
    <mergeCell ref="K10:L10"/>
    <mergeCell ref="R10:S10"/>
    <mergeCell ref="T10:U10"/>
    <mergeCell ref="W10:AA10"/>
    <mergeCell ref="A9:D12"/>
    <mergeCell ref="E9:F9"/>
    <mergeCell ref="H9:I9"/>
    <mergeCell ref="K9:L9"/>
    <mergeCell ref="M9:N9"/>
    <mergeCell ref="P9:R9"/>
    <mergeCell ref="E11:AB16"/>
    <mergeCell ref="A13:D16"/>
    <mergeCell ref="A18:D18"/>
    <mergeCell ref="F18:I18"/>
    <mergeCell ref="K18:L18"/>
    <mergeCell ref="M18:N18"/>
    <mergeCell ref="O18:Q18"/>
    <mergeCell ref="U18:AB18"/>
    <mergeCell ref="A17:D17"/>
    <mergeCell ref="E17:G17"/>
    <mergeCell ref="H17:J17"/>
    <mergeCell ref="L17:O17"/>
    <mergeCell ref="P17:R17"/>
    <mergeCell ref="U17:AB17"/>
    <mergeCell ref="A20:D20"/>
    <mergeCell ref="E20:I20"/>
    <mergeCell ref="K20:M20"/>
    <mergeCell ref="N20:Q20"/>
    <mergeCell ref="R20:S20"/>
    <mergeCell ref="U20:AB20"/>
    <mergeCell ref="A19:D19"/>
    <mergeCell ref="F19:I19"/>
    <mergeCell ref="K19:L19"/>
    <mergeCell ref="N19:O19"/>
    <mergeCell ref="Q19:R19"/>
    <mergeCell ref="U19:AB19"/>
    <mergeCell ref="A21:D21"/>
    <mergeCell ref="F21:I21"/>
    <mergeCell ref="K21:L21"/>
    <mergeCell ref="O21:P21"/>
    <mergeCell ref="Q21:R21"/>
    <mergeCell ref="T21:V22"/>
    <mergeCell ref="A22:D22"/>
    <mergeCell ref="F22:I22"/>
    <mergeCell ref="K22:M22"/>
    <mergeCell ref="O22:P22"/>
    <mergeCell ref="A25:D25"/>
    <mergeCell ref="E25:AB25"/>
    <mergeCell ref="A26:D28"/>
    <mergeCell ref="R26:S26"/>
    <mergeCell ref="U26:V26"/>
    <mergeCell ref="X26:Y26"/>
    <mergeCell ref="AA26:AB26"/>
    <mergeCell ref="R27:S27"/>
    <mergeCell ref="Q22:R22"/>
    <mergeCell ref="A23:D23"/>
    <mergeCell ref="E23:AB23"/>
    <mergeCell ref="A24:D24"/>
    <mergeCell ref="F24:G24"/>
    <mergeCell ref="H24:I24"/>
    <mergeCell ref="L24:M24"/>
    <mergeCell ref="N24:O24"/>
    <mergeCell ref="R24:S24"/>
    <mergeCell ref="T24:U24"/>
    <mergeCell ref="U27:V27"/>
    <mergeCell ref="X27:Y27"/>
    <mergeCell ref="AA27:AB27"/>
    <mergeCell ref="N28:P28"/>
    <mergeCell ref="R28:T28"/>
    <mergeCell ref="V28:X28"/>
    <mergeCell ref="AA28:AB28"/>
    <mergeCell ref="X24:Y24"/>
    <mergeCell ref="Z24:AA24"/>
    <mergeCell ref="N34:AB34"/>
    <mergeCell ref="E35:F36"/>
    <mergeCell ref="G35:H35"/>
    <mergeCell ref="I35:O35"/>
    <mergeCell ref="P35:Q36"/>
    <mergeCell ref="R35:AB36"/>
    <mergeCell ref="G36:O36"/>
    <mergeCell ref="A29:D30"/>
    <mergeCell ref="E29:AB30"/>
    <mergeCell ref="A31:D32"/>
    <mergeCell ref="E31:AB32"/>
    <mergeCell ref="A33:D37"/>
    <mergeCell ref="E33:F33"/>
    <mergeCell ref="G33:AB33"/>
    <mergeCell ref="E34:F34"/>
    <mergeCell ref="H34:I34"/>
    <mergeCell ref="K34:M34"/>
    <mergeCell ref="E37:F37"/>
    <mergeCell ref="G37:O37"/>
    <mergeCell ref="P37:Q37"/>
    <mergeCell ref="R37:AB37"/>
    <mergeCell ref="E38:I38"/>
    <mergeCell ref="K38:L38"/>
    <mergeCell ref="N38:O38"/>
    <mergeCell ref="Q38:AB38"/>
    <mergeCell ref="E39:I39"/>
    <mergeCell ref="E41:I41"/>
    <mergeCell ref="K41:L41"/>
    <mergeCell ref="N41:O41"/>
    <mergeCell ref="Q41:AB41"/>
    <mergeCell ref="A42:D44"/>
    <mergeCell ref="E42:H42"/>
    <mergeCell ref="J42:M42"/>
    <mergeCell ref="N42:AB42"/>
    <mergeCell ref="E43:G44"/>
    <mergeCell ref="H43:N43"/>
    <mergeCell ref="A38:D41"/>
    <mergeCell ref="K39:L39"/>
    <mergeCell ref="N39:O39"/>
    <mergeCell ref="P39:Q39"/>
    <mergeCell ref="S39:AA39"/>
    <mergeCell ref="E40:I40"/>
    <mergeCell ref="K40:L40"/>
    <mergeCell ref="N40:O40"/>
    <mergeCell ref="Q40:AB40"/>
    <mergeCell ref="A46:D46"/>
    <mergeCell ref="E46:AB46"/>
    <mergeCell ref="A47:D48"/>
    <mergeCell ref="N52:AA52"/>
    <mergeCell ref="C55:AA55"/>
    <mergeCell ref="C57:G57"/>
    <mergeCell ref="O43:U43"/>
    <mergeCell ref="V43:AB43"/>
    <mergeCell ref="H44:N44"/>
    <mergeCell ref="O44:U44"/>
    <mergeCell ref="V44:AB44"/>
    <mergeCell ref="A45:D45"/>
    <mergeCell ref="E45:AB45"/>
    <mergeCell ref="C95:AA103"/>
    <mergeCell ref="C69:AA74"/>
    <mergeCell ref="Q76:AA76"/>
    <mergeCell ref="C77:J77"/>
    <mergeCell ref="K77:P77"/>
    <mergeCell ref="C79:AA83"/>
    <mergeCell ref="C84:AA93"/>
    <mergeCell ref="E60:AA60"/>
    <mergeCell ref="E61:AA61"/>
    <mergeCell ref="E62:T62"/>
    <mergeCell ref="V62:Z62"/>
    <mergeCell ref="E63:V63"/>
    <mergeCell ref="E64:T64"/>
    <mergeCell ref="V64:Z64"/>
  </mergeCells>
  <phoneticPr fontId="2"/>
  <conditionalFormatting sqref="A47:D48">
    <cfRule type="expression" dxfId="148" priority="46">
      <formula>$J$42=$AS$51</formula>
    </cfRule>
    <cfRule type="expression" dxfId="147" priority="48">
      <formula>$J$42=$AS$49</formula>
    </cfRule>
    <cfRule type="expression" dxfId="146" priority="47">
      <formula>$J$42=$AS$50</formula>
    </cfRule>
    <cfRule type="expression" dxfId="145" priority="58">
      <formula>$J$42=3</formula>
    </cfRule>
  </conditionalFormatting>
  <conditionalFormatting sqref="A47:AC105">
    <cfRule type="expression" dxfId="144" priority="1">
      <formula>$A$47=""</formula>
    </cfRule>
  </conditionalFormatting>
  <conditionalFormatting sqref="B95:B103">
    <cfRule type="expression" dxfId="143" priority="22">
      <formula>$J$42=$AS$51</formula>
    </cfRule>
    <cfRule type="expression" dxfId="142" priority="23">
      <formula>$J$42=$AS$50</formula>
    </cfRule>
    <cfRule type="expression" dxfId="141" priority="24">
      <formula>$J$42=$AS$49</formula>
    </cfRule>
    <cfRule type="expression" dxfId="140" priority="55">
      <formula>$J$42=3</formula>
    </cfRule>
  </conditionalFormatting>
  <conditionalFormatting sqref="C94">
    <cfRule type="expression" dxfId="139" priority="25">
      <formula>$J$42=$AS$51</formula>
    </cfRule>
    <cfRule type="expression" dxfId="138" priority="26">
      <formula>$J$42=$AS$50</formula>
    </cfRule>
    <cfRule type="expression" dxfId="137" priority="27">
      <formula>$J$42=$AS$49</formula>
    </cfRule>
    <cfRule type="expression" dxfId="136" priority="57">
      <formula>$J$42=3</formula>
    </cfRule>
  </conditionalFormatting>
  <conditionalFormatting sqref="C104">
    <cfRule type="expression" dxfId="135" priority="20">
      <formula>$J$42=$AS$50</formula>
    </cfRule>
    <cfRule type="expression" dxfId="134" priority="21">
      <formula>$J$42=$AS$49</formula>
    </cfRule>
    <cfRule type="expression" dxfId="133" priority="19">
      <formula>$J$42=$AS$51</formula>
    </cfRule>
    <cfRule type="expression" dxfId="132" priority="56">
      <formula>$J$42=3</formula>
    </cfRule>
  </conditionalFormatting>
  <conditionalFormatting sqref="C57:G57">
    <cfRule type="cellIs" dxfId="131" priority="68" operator="lessThan">
      <formula>0.5000000000001</formula>
    </cfRule>
  </conditionalFormatting>
  <conditionalFormatting sqref="C69:AA74">
    <cfRule type="expression" dxfId="130" priority="29">
      <formula>$J$42=$AS$50</formula>
    </cfRule>
    <cfRule type="expression" dxfId="129" priority="30">
      <formula>$J$42=$AS$49</formula>
    </cfRule>
    <cfRule type="expression" dxfId="128" priority="28">
      <formula>$J$42=$AS$51</formula>
    </cfRule>
    <cfRule type="expression" dxfId="127" priority="72">
      <formula>$J$42=3</formula>
    </cfRule>
  </conditionalFormatting>
  <conditionalFormatting sqref="D60 D66">
    <cfRule type="expression" dxfId="126" priority="31">
      <formula>AND($D$60="✓",$D$66="✓")</formula>
    </cfRule>
  </conditionalFormatting>
  <conditionalFormatting sqref="D60">
    <cfRule type="expression" dxfId="125" priority="36">
      <formula>$J$42=$AS$50</formula>
    </cfRule>
    <cfRule type="expression" dxfId="124" priority="35">
      <formula>$J$42=$AS$51</formula>
    </cfRule>
    <cfRule type="expression" dxfId="123" priority="69">
      <formula>$J$42=$AS$49</formula>
    </cfRule>
    <cfRule type="expression" dxfId="122" priority="71">
      <formula>$J$42=3</formula>
    </cfRule>
  </conditionalFormatting>
  <conditionalFormatting sqref="D66">
    <cfRule type="expression" dxfId="121" priority="32">
      <formula>$J$42=$AS$51</formula>
    </cfRule>
    <cfRule type="expression" dxfId="120" priority="33">
      <formula>$J$42=$AS$50</formula>
    </cfRule>
    <cfRule type="expression" dxfId="119" priority="34">
      <formula>$J$42=$AS$49</formula>
    </cfRule>
    <cfRule type="expression" dxfId="118" priority="70">
      <formula>$J$42=3</formula>
    </cfRule>
  </conditionalFormatting>
  <conditionalFormatting sqref="E4">
    <cfRule type="containsBlanks" dxfId="117" priority="2">
      <formula>LEN(TRIM(E4))=0</formula>
    </cfRule>
  </conditionalFormatting>
  <conditionalFormatting sqref="E7">
    <cfRule type="containsBlanks" dxfId="116" priority="6">
      <formula>LEN(TRIM(E7))=0</formula>
    </cfRule>
  </conditionalFormatting>
  <conditionalFormatting sqref="H17:J17">
    <cfRule type="containsBlanks" dxfId="115" priority="5">
      <formula>LEN(TRIM(H17))=0</formula>
    </cfRule>
  </conditionalFormatting>
  <conditionalFormatting sqref="J42:M42 H44 O44 V44">
    <cfRule type="containsBlanks" dxfId="114" priority="3">
      <formula>LEN(TRIM(H42))=0</formula>
    </cfRule>
  </conditionalFormatting>
  <conditionalFormatting sqref="N52:AA52">
    <cfRule type="expression" dxfId="113" priority="64" stopIfTrue="1">
      <formula>$J$42="3イ（精米）"</formula>
    </cfRule>
    <cfRule type="expression" dxfId="112" priority="51" stopIfTrue="1">
      <formula>$J$42="3イ（熟成肉）"</formula>
    </cfRule>
    <cfRule type="expression" dxfId="111" priority="50" stopIfTrue="1">
      <formula>$J$42=3</formula>
    </cfRule>
    <cfRule type="expression" dxfId="110" priority="49">
      <formula>$N$52&lt;&gt;""</formula>
    </cfRule>
    <cfRule type="expression" dxfId="109" priority="65" stopIfTrue="1">
      <formula>$J$42="3ロ（企画立案）"</formula>
    </cfRule>
  </conditionalFormatting>
  <conditionalFormatting sqref="P17:R17">
    <cfRule type="containsBlanks" dxfId="108" priority="4">
      <formula>LEN(TRIM(P17))=0</formula>
    </cfRule>
  </conditionalFormatting>
  <conditionalFormatting sqref="Q76:AA76">
    <cfRule type="expression" dxfId="107" priority="7">
      <formula>$Q$76&lt;&gt;""</formula>
    </cfRule>
    <cfRule type="expression" dxfId="106" priority="8">
      <formula>$J$42=$AS$51</formula>
    </cfRule>
    <cfRule type="expression" dxfId="105" priority="9">
      <formula>$J$42=$AS$50</formula>
    </cfRule>
    <cfRule type="expression" dxfId="104" priority="63">
      <formula>$J$42=3</formula>
    </cfRule>
    <cfRule type="expression" dxfId="103" priority="62">
      <formula>$J$42=$AS$49</formula>
    </cfRule>
  </conditionalFormatting>
  <conditionalFormatting sqref="V62:Z62">
    <cfRule type="containsBlanks" dxfId="102" priority="43" stopIfTrue="1">
      <formula>LEN(TRIM(V62))=0</formula>
    </cfRule>
  </conditionalFormatting>
  <conditionalFormatting sqref="V64:Z64">
    <cfRule type="expression" dxfId="101" priority="38">
      <formula>$J$42=$AS$51</formula>
    </cfRule>
    <cfRule type="expression" dxfId="100" priority="39">
      <formula>$J$42=$AS$50</formula>
    </cfRule>
    <cfRule type="expression" dxfId="99" priority="40">
      <formula>$J$42=$AS$49</formula>
    </cfRule>
    <cfRule type="expression" dxfId="98" priority="41">
      <formula>$J$42=3</formula>
    </cfRule>
    <cfRule type="expression" dxfId="97" priority="37">
      <formula>$V$64&lt;&gt;""</formula>
    </cfRule>
  </conditionalFormatting>
  <conditionalFormatting sqref="V62:AA62">
    <cfRule type="expression" dxfId="96" priority="66">
      <formula>$J$42=$AS$51</formula>
    </cfRule>
    <cfRule type="expression" dxfId="95" priority="45">
      <formula>$J$42=$AS$50</formula>
    </cfRule>
    <cfRule type="expression" dxfId="94" priority="67">
      <formula>$J$42=3</formula>
    </cfRule>
    <cfRule type="expression" dxfId="93" priority="44">
      <formula>$J$42=$AS$49</formula>
    </cfRule>
  </conditionalFormatting>
  <conditionalFormatting sqref="V64:AA64">
    <cfRule type="expression" dxfId="92" priority="42" stopIfTrue="1">
      <formula>$J$42=$AS$51</formula>
    </cfRule>
    <cfRule type="expression" dxfId="91" priority="59" stopIfTrue="1">
      <formula>$J$42=$AS$50</formula>
    </cfRule>
    <cfRule type="expression" dxfId="90" priority="61" stopIfTrue="1">
      <formula>$J$42=3</formula>
    </cfRule>
    <cfRule type="expression" dxfId="89" priority="60" stopIfTrue="1">
      <formula>$J$42=$AS$49</formula>
    </cfRule>
  </conditionalFormatting>
  <conditionalFormatting sqref="AA94">
    <cfRule type="expression" dxfId="88" priority="17">
      <formula>$J$42=$AS$50</formula>
    </cfRule>
    <cfRule type="expression" dxfId="87" priority="16">
      <formula>$J$42=$AS$51</formula>
    </cfRule>
    <cfRule type="expression" dxfId="86" priority="18">
      <formula>$J$42=$AS$49</formula>
    </cfRule>
    <cfRule type="expression" dxfId="85" priority="54">
      <formula>$J$42=3</formula>
    </cfRule>
  </conditionalFormatting>
  <conditionalFormatting sqref="AA104">
    <cfRule type="expression" dxfId="84" priority="12">
      <formula>$J$42=$AS$49</formula>
    </cfRule>
    <cfRule type="expression" dxfId="83" priority="11">
      <formula>$J$42=$AS$50</formula>
    </cfRule>
    <cfRule type="expression" dxfId="82" priority="10">
      <formula>$J$42=$AS$51</formula>
    </cfRule>
    <cfRule type="expression" dxfId="81" priority="52">
      <formula>$J$42=3</formula>
    </cfRule>
  </conditionalFormatting>
  <conditionalFormatting sqref="AB95:AB103">
    <cfRule type="expression" dxfId="80" priority="53">
      <formula>$J$42=3</formula>
    </cfRule>
    <cfRule type="expression" dxfId="79" priority="15">
      <formula>$J$42=$AS$49</formula>
    </cfRule>
    <cfRule type="expression" dxfId="78" priority="14">
      <formula>$J$42=$AS$50</formula>
    </cfRule>
    <cfRule type="expression" dxfId="77" priority="13">
      <formula>$J$42=$AS$51</formula>
    </cfRule>
  </conditionalFormatting>
  <dataValidations count="5">
    <dataValidation type="list" allowBlank="1" showInputMessage="1" showErrorMessage="1" sqref="J20" xr:uid="{F0F29753-95FD-4D7C-A54C-FF069E224B5B}">
      <formula1>"kg,g"</formula1>
    </dataValidation>
    <dataValidation type="list" showInputMessage="1" showErrorMessage="1" sqref="V3:V5 G9:G10 J9:J10 M10 O10 Q10 E18:E19 J18:J19 J21:J22 N21:N22 K24 Z21:Z22 Q24 W24 E26:E28 G26:G28 I26:I28 K26:K28 M26:M28 Q26:Q28 Z26:Z28 O26:O27 T26:T27 U28 W26:W27 M38:M41 J38:J41 W21:W22 E21:E22 E24" xr:uid="{46AA1428-EB25-4BDE-8D1F-F2E37D9E94A4}">
      <formula1>"●, 　,"</formula1>
    </dataValidation>
    <dataValidation type="list" allowBlank="1" showInputMessage="1" showErrorMessage="1" sqref="N20:Q20" xr:uid="{1C96D178-4C03-40F2-9CBD-2453ABB9928F}">
      <formula1>"60,80,100,120,140"</formula1>
    </dataValidation>
    <dataValidation type="list" allowBlank="1" showInputMessage="1" showErrorMessage="1" sqref="J42:M42" xr:uid="{A1E92425-5389-4DE2-8802-48BFC8AAFB3F}">
      <formula1>"1,2,3,3（熟成肉）,3（精米）,4,5,6,7,7の2（宿泊）,7の3イ（宿泊 五万以下）,7の3ロ（宿泊 該当地域）,7の4（電気）,8イ,8ロ,8ハ,9,99"</formula1>
    </dataValidation>
    <dataValidation type="list" showInputMessage="1" showErrorMessage="1" sqref="R18" xr:uid="{ECB92B18-3327-4CC7-AD6D-66AB40641708}">
      <formula1>"　 ,/週,/月,/年"</formula1>
    </dataValidation>
  </dataValidations>
  <printOptions horizontalCentered="1"/>
  <pageMargins left="0" right="0" top="0.70866141732283472" bottom="0" header="0" footer="0"/>
  <pageSetup paperSize="9" scale="74" fitToHeight="2" orientation="portrait" r:id="rId1"/>
  <rowBreaks count="1" manualBreakCount="1">
    <brk id="46"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autoFill="0" autoLine="0" autoPict="0">
                <anchor moveWithCells="1">
                  <from>
                    <xdr:col>31</xdr:col>
                    <xdr:colOff>121920</xdr:colOff>
                    <xdr:row>36</xdr:row>
                    <xdr:rowOff>152400</xdr:rowOff>
                  </from>
                  <to>
                    <xdr:col>39</xdr:col>
                    <xdr:colOff>175260</xdr:colOff>
                    <xdr:row>37</xdr:row>
                    <xdr:rowOff>251460</xdr:rowOff>
                  </to>
                </anchor>
              </controlPr>
            </control>
          </mc:Choice>
        </mc:AlternateContent>
        <mc:AlternateContent xmlns:mc="http://schemas.openxmlformats.org/markup-compatibility/2006">
          <mc:Choice Requires="x14">
            <control shapeId="18434" r:id="rId5" name="Check Box 2">
              <controlPr defaultSize="0" autoFill="0" autoLine="0" autoPict="0">
                <anchor moveWithCells="1">
                  <from>
                    <xdr:col>31</xdr:col>
                    <xdr:colOff>121920</xdr:colOff>
                    <xdr:row>34</xdr:row>
                    <xdr:rowOff>160020</xdr:rowOff>
                  </from>
                  <to>
                    <xdr:col>39</xdr:col>
                    <xdr:colOff>175260</xdr:colOff>
                    <xdr:row>35</xdr:row>
                    <xdr:rowOff>251460</xdr:rowOff>
                  </to>
                </anchor>
              </controlPr>
            </control>
          </mc:Choice>
        </mc:AlternateContent>
        <mc:AlternateContent xmlns:mc="http://schemas.openxmlformats.org/markup-compatibility/2006">
          <mc:Choice Requires="x14">
            <control shapeId="18435" r:id="rId6" name="Check Box 3">
              <controlPr defaultSize="0" autoFill="0" autoLine="0" autoPict="0">
                <anchor moveWithCells="1">
                  <from>
                    <xdr:col>30</xdr:col>
                    <xdr:colOff>274320</xdr:colOff>
                    <xdr:row>34</xdr:row>
                    <xdr:rowOff>30480</xdr:rowOff>
                  </from>
                  <to>
                    <xdr:col>39</xdr:col>
                    <xdr:colOff>175260</xdr:colOff>
                    <xdr:row>35</xdr:row>
                    <xdr:rowOff>106680</xdr:rowOff>
                  </to>
                </anchor>
              </controlPr>
            </control>
          </mc:Choice>
        </mc:AlternateContent>
        <mc:AlternateContent xmlns:mc="http://schemas.openxmlformats.org/markup-compatibility/2006">
          <mc:Choice Requires="x14">
            <control shapeId="18436" r:id="rId7" name="Check Box 4">
              <controlPr defaultSize="0" autoFill="0" autoLine="0" autoPict="0">
                <anchor moveWithCells="1">
                  <from>
                    <xdr:col>31</xdr:col>
                    <xdr:colOff>114300</xdr:colOff>
                    <xdr:row>32</xdr:row>
                    <xdr:rowOff>190500</xdr:rowOff>
                  </from>
                  <to>
                    <xdr:col>39</xdr:col>
                    <xdr:colOff>190500</xdr:colOff>
                    <xdr:row>34</xdr:row>
                    <xdr:rowOff>38100</xdr:rowOff>
                  </to>
                </anchor>
              </controlPr>
            </control>
          </mc:Choice>
        </mc:AlternateContent>
        <mc:AlternateContent xmlns:mc="http://schemas.openxmlformats.org/markup-compatibility/2006">
          <mc:Choice Requires="x14">
            <control shapeId="18437" r:id="rId8" name="Check Box 5">
              <controlPr defaultSize="0" autoFill="0" autoLine="0" autoPict="0">
                <anchor moveWithCells="1">
                  <from>
                    <xdr:col>30</xdr:col>
                    <xdr:colOff>220980</xdr:colOff>
                    <xdr:row>32</xdr:row>
                    <xdr:rowOff>60960</xdr:rowOff>
                  </from>
                  <to>
                    <xdr:col>39</xdr:col>
                    <xdr:colOff>190500</xdr:colOff>
                    <xdr:row>33</xdr:row>
                    <xdr:rowOff>137160</xdr:rowOff>
                  </to>
                </anchor>
              </controlPr>
            </control>
          </mc:Choice>
        </mc:AlternateContent>
        <mc:AlternateContent xmlns:mc="http://schemas.openxmlformats.org/markup-compatibility/2006">
          <mc:Choice Requires="x14">
            <control shapeId="18438" r:id="rId9" name="Check Box 6">
              <controlPr defaultSize="0" autoFill="0" autoLine="0" autoPict="0">
                <anchor moveWithCells="1">
                  <from>
                    <xdr:col>30</xdr:col>
                    <xdr:colOff>304800</xdr:colOff>
                    <xdr:row>31</xdr:row>
                    <xdr:rowOff>68580</xdr:rowOff>
                  </from>
                  <to>
                    <xdr:col>39</xdr:col>
                    <xdr:colOff>175260</xdr:colOff>
                    <xdr:row>32</xdr:row>
                    <xdr:rowOff>137160</xdr:rowOff>
                  </to>
                </anchor>
              </controlPr>
            </control>
          </mc:Choice>
        </mc:AlternateContent>
        <mc:AlternateContent xmlns:mc="http://schemas.openxmlformats.org/markup-compatibility/2006">
          <mc:Choice Requires="x14">
            <control shapeId="18439" r:id="rId10" name="Check Box 7">
              <controlPr defaultSize="0" autoFill="0" autoLine="0" autoPict="0">
                <anchor moveWithCells="1">
                  <from>
                    <xdr:col>30</xdr:col>
                    <xdr:colOff>304800</xdr:colOff>
                    <xdr:row>29</xdr:row>
                    <xdr:rowOff>144780</xdr:rowOff>
                  </from>
                  <to>
                    <xdr:col>39</xdr:col>
                    <xdr:colOff>190500</xdr:colOff>
                    <xdr:row>30</xdr:row>
                    <xdr:rowOff>251460</xdr:rowOff>
                  </to>
                </anchor>
              </controlPr>
            </control>
          </mc:Choice>
        </mc:AlternateContent>
        <mc:AlternateContent xmlns:mc="http://schemas.openxmlformats.org/markup-compatibility/2006">
          <mc:Choice Requires="x14">
            <control shapeId="18440" r:id="rId11" name="Check Box 8">
              <controlPr defaultSize="0" autoFill="0" autoLine="0" autoPict="0">
                <anchor moveWithCells="1">
                  <from>
                    <xdr:col>30</xdr:col>
                    <xdr:colOff>228600</xdr:colOff>
                    <xdr:row>46</xdr:row>
                    <xdr:rowOff>76200</xdr:rowOff>
                  </from>
                  <to>
                    <xdr:col>39</xdr:col>
                    <xdr:colOff>175260</xdr:colOff>
                    <xdr:row>47</xdr:row>
                    <xdr:rowOff>137160</xdr:rowOff>
                  </to>
                </anchor>
              </controlPr>
            </control>
          </mc:Choice>
        </mc:AlternateContent>
        <mc:AlternateContent xmlns:mc="http://schemas.openxmlformats.org/markup-compatibility/2006">
          <mc:Choice Requires="x14">
            <control shapeId="18441" r:id="rId12" name="Check Box 9">
              <controlPr defaultSize="0" autoFill="0" autoLine="0" autoPict="0">
                <anchor moveWithCells="1">
                  <from>
                    <xdr:col>31</xdr:col>
                    <xdr:colOff>22860</xdr:colOff>
                    <xdr:row>45</xdr:row>
                    <xdr:rowOff>175260</xdr:rowOff>
                  </from>
                  <to>
                    <xdr:col>39</xdr:col>
                    <xdr:colOff>190500</xdr:colOff>
                    <xdr:row>46</xdr:row>
                    <xdr:rowOff>175260</xdr:rowOff>
                  </to>
                </anchor>
              </controlPr>
            </control>
          </mc:Choice>
        </mc:AlternateContent>
        <mc:AlternateContent xmlns:mc="http://schemas.openxmlformats.org/markup-compatibility/2006">
          <mc:Choice Requires="x14">
            <control shapeId="18442" r:id="rId13" name="Check Box 10">
              <controlPr defaultSize="0" autoFill="0" autoLine="0" autoPict="0">
                <anchor moveWithCells="1">
                  <from>
                    <xdr:col>31</xdr:col>
                    <xdr:colOff>182880</xdr:colOff>
                    <xdr:row>44</xdr:row>
                    <xdr:rowOff>137160</xdr:rowOff>
                  </from>
                  <to>
                    <xdr:col>39</xdr:col>
                    <xdr:colOff>175260</xdr:colOff>
                    <xdr:row>45</xdr:row>
                    <xdr:rowOff>137160</xdr:rowOff>
                  </to>
                </anchor>
              </controlPr>
            </control>
          </mc:Choice>
        </mc:AlternateContent>
        <mc:AlternateContent xmlns:mc="http://schemas.openxmlformats.org/markup-compatibility/2006">
          <mc:Choice Requires="x14">
            <control shapeId="18443" r:id="rId14" name="Check Box 11">
              <controlPr defaultSize="0" autoFill="0" autoLine="0" autoPict="0">
                <anchor moveWithCells="1">
                  <from>
                    <xdr:col>30</xdr:col>
                    <xdr:colOff>251460</xdr:colOff>
                    <xdr:row>43</xdr:row>
                    <xdr:rowOff>137160</xdr:rowOff>
                  </from>
                  <to>
                    <xdr:col>39</xdr:col>
                    <xdr:colOff>175260</xdr:colOff>
                    <xdr:row>43</xdr:row>
                    <xdr:rowOff>403860</xdr:rowOff>
                  </to>
                </anchor>
              </controlPr>
            </control>
          </mc:Choice>
        </mc:AlternateContent>
        <mc:AlternateContent xmlns:mc="http://schemas.openxmlformats.org/markup-compatibility/2006">
          <mc:Choice Requires="x14">
            <control shapeId="18444" r:id="rId15" name="Check Box 12">
              <controlPr defaultSize="0" autoFill="0" autoLine="0" autoPict="0">
                <anchor moveWithCells="1">
                  <from>
                    <xdr:col>31</xdr:col>
                    <xdr:colOff>7620</xdr:colOff>
                    <xdr:row>41</xdr:row>
                    <xdr:rowOff>144780</xdr:rowOff>
                  </from>
                  <to>
                    <xdr:col>39</xdr:col>
                    <xdr:colOff>190500</xdr:colOff>
                    <xdr:row>42</xdr:row>
                    <xdr:rowOff>137160</xdr:rowOff>
                  </to>
                </anchor>
              </controlPr>
            </control>
          </mc:Choice>
        </mc:AlternateContent>
        <mc:AlternateContent xmlns:mc="http://schemas.openxmlformats.org/markup-compatibility/2006">
          <mc:Choice Requires="x14">
            <control shapeId="18445" r:id="rId16" name="Check Box 13">
              <controlPr defaultSize="0" autoFill="0" autoLine="0" autoPict="0">
                <anchor moveWithCells="1">
                  <from>
                    <xdr:col>31</xdr:col>
                    <xdr:colOff>45720</xdr:colOff>
                    <xdr:row>40</xdr:row>
                    <xdr:rowOff>45720</xdr:rowOff>
                  </from>
                  <to>
                    <xdr:col>39</xdr:col>
                    <xdr:colOff>190500</xdr:colOff>
                    <xdr:row>41</xdr:row>
                    <xdr:rowOff>137160</xdr:rowOff>
                  </to>
                </anchor>
              </controlPr>
            </control>
          </mc:Choice>
        </mc:AlternateContent>
        <mc:AlternateContent xmlns:mc="http://schemas.openxmlformats.org/markup-compatibility/2006">
          <mc:Choice Requires="x14">
            <control shapeId="18446" r:id="rId17" name="Check Box 14">
              <controlPr defaultSize="0" autoFill="0" autoLine="0" autoPict="0">
                <anchor moveWithCells="1">
                  <from>
                    <xdr:col>31</xdr:col>
                    <xdr:colOff>121920</xdr:colOff>
                    <xdr:row>39</xdr:row>
                    <xdr:rowOff>30480</xdr:rowOff>
                  </from>
                  <to>
                    <xdr:col>39</xdr:col>
                    <xdr:colOff>175260</xdr:colOff>
                    <xdr:row>40</xdr:row>
                    <xdr:rowOff>106680</xdr:rowOff>
                  </to>
                </anchor>
              </controlPr>
            </control>
          </mc:Choice>
        </mc:AlternateContent>
        <mc:AlternateContent xmlns:mc="http://schemas.openxmlformats.org/markup-compatibility/2006">
          <mc:Choice Requires="x14">
            <control shapeId="18447" r:id="rId18" name="Check Box 15">
              <controlPr defaultSize="0" autoFill="0" autoLine="0" autoPict="0">
                <anchor moveWithCells="1">
                  <from>
                    <xdr:col>30</xdr:col>
                    <xdr:colOff>342900</xdr:colOff>
                    <xdr:row>38</xdr:row>
                    <xdr:rowOff>22860</xdr:rowOff>
                  </from>
                  <to>
                    <xdr:col>39</xdr:col>
                    <xdr:colOff>190500</xdr:colOff>
                    <xdr:row>39</xdr:row>
                    <xdr:rowOff>137160</xdr:rowOff>
                  </to>
                </anchor>
              </controlPr>
            </control>
          </mc:Choice>
        </mc:AlternateContent>
        <mc:AlternateContent xmlns:mc="http://schemas.openxmlformats.org/markup-compatibility/2006">
          <mc:Choice Requires="x14">
            <control shapeId="18448" r:id="rId19" name="Check Box 16">
              <controlPr defaultSize="0" autoFill="0" autoLine="0" autoPict="0">
                <anchor moveWithCells="1">
                  <from>
                    <xdr:col>29</xdr:col>
                    <xdr:colOff>228600</xdr:colOff>
                    <xdr:row>47</xdr:row>
                    <xdr:rowOff>76200</xdr:rowOff>
                  </from>
                  <to>
                    <xdr:col>39</xdr:col>
                    <xdr:colOff>60960</xdr:colOff>
                    <xdr:row>49</xdr:row>
                    <xdr:rowOff>0</xdr:rowOff>
                  </to>
                </anchor>
              </controlPr>
            </control>
          </mc:Choice>
        </mc:AlternateContent>
        <mc:AlternateContent xmlns:mc="http://schemas.openxmlformats.org/markup-compatibility/2006">
          <mc:Choice Requires="x14">
            <control shapeId="18449" r:id="rId20" name="Check Box 17">
              <controlPr defaultSize="0" autoFill="0" autoLine="0" autoPict="0">
                <anchor moveWithCells="1">
                  <from>
                    <xdr:col>29</xdr:col>
                    <xdr:colOff>220980</xdr:colOff>
                    <xdr:row>46</xdr:row>
                    <xdr:rowOff>99060</xdr:rowOff>
                  </from>
                  <to>
                    <xdr:col>39</xdr:col>
                    <xdr:colOff>60960</xdr:colOff>
                    <xdr:row>48</xdr:row>
                    <xdr:rowOff>0</xdr:rowOff>
                  </to>
                </anchor>
              </controlPr>
            </control>
          </mc:Choice>
        </mc:AlternateContent>
        <mc:AlternateContent xmlns:mc="http://schemas.openxmlformats.org/markup-compatibility/2006">
          <mc:Choice Requires="x14">
            <control shapeId="18450" r:id="rId21" name="Check Box 18">
              <controlPr defaultSize="0" autoFill="0" autoLine="0" autoPict="0">
                <anchor moveWithCells="1">
                  <from>
                    <xdr:col>29</xdr:col>
                    <xdr:colOff>251460</xdr:colOff>
                    <xdr:row>45</xdr:row>
                    <xdr:rowOff>76200</xdr:rowOff>
                  </from>
                  <to>
                    <xdr:col>39</xdr:col>
                    <xdr:colOff>106680</xdr:colOff>
                    <xdr:row>46</xdr:row>
                    <xdr:rowOff>152400</xdr:rowOff>
                  </to>
                </anchor>
              </controlPr>
            </control>
          </mc:Choice>
        </mc:AlternateContent>
        <mc:AlternateContent xmlns:mc="http://schemas.openxmlformats.org/markup-compatibility/2006">
          <mc:Choice Requires="x14">
            <control shapeId="18451" r:id="rId22" name="Check Box 19">
              <controlPr defaultSize="0" autoFill="0" autoLine="0" autoPict="0">
                <anchor moveWithCells="1">
                  <from>
                    <xdr:col>29</xdr:col>
                    <xdr:colOff>220980</xdr:colOff>
                    <xdr:row>44</xdr:row>
                    <xdr:rowOff>22860</xdr:rowOff>
                  </from>
                  <to>
                    <xdr:col>39</xdr:col>
                    <xdr:colOff>60960</xdr:colOff>
                    <xdr:row>45</xdr:row>
                    <xdr:rowOff>38100</xdr:rowOff>
                  </to>
                </anchor>
              </controlPr>
            </control>
          </mc:Choice>
        </mc:AlternateContent>
        <mc:AlternateContent xmlns:mc="http://schemas.openxmlformats.org/markup-compatibility/2006">
          <mc:Choice Requires="x14">
            <control shapeId="18452" r:id="rId23" name="Check Box 20">
              <controlPr defaultSize="0" autoFill="0" autoLine="0" autoPict="0">
                <anchor moveWithCells="1">
                  <from>
                    <xdr:col>29</xdr:col>
                    <xdr:colOff>236220</xdr:colOff>
                    <xdr:row>41</xdr:row>
                    <xdr:rowOff>152400</xdr:rowOff>
                  </from>
                  <to>
                    <xdr:col>39</xdr:col>
                    <xdr:colOff>60960</xdr:colOff>
                    <xdr:row>42</xdr:row>
                    <xdr:rowOff>152400</xdr:rowOff>
                  </to>
                </anchor>
              </controlPr>
            </control>
          </mc:Choice>
        </mc:AlternateContent>
        <mc:AlternateContent xmlns:mc="http://schemas.openxmlformats.org/markup-compatibility/2006">
          <mc:Choice Requires="x14">
            <control shapeId="18453" r:id="rId24" name="Check Box 21">
              <controlPr defaultSize="0" autoFill="0" autoLine="0" autoPict="0">
                <anchor moveWithCells="1">
                  <from>
                    <xdr:col>29</xdr:col>
                    <xdr:colOff>220980</xdr:colOff>
                    <xdr:row>40</xdr:row>
                    <xdr:rowOff>99060</xdr:rowOff>
                  </from>
                  <to>
                    <xdr:col>39</xdr:col>
                    <xdr:colOff>60960</xdr:colOff>
                    <xdr:row>41</xdr:row>
                    <xdr:rowOff>106680</xdr:rowOff>
                  </to>
                </anchor>
              </controlPr>
            </control>
          </mc:Choice>
        </mc:AlternateContent>
        <mc:AlternateContent xmlns:mc="http://schemas.openxmlformats.org/markup-compatibility/2006">
          <mc:Choice Requires="x14">
            <control shapeId="18454" r:id="rId25" name="Check Box 22">
              <controlPr defaultSize="0" autoFill="0" autoLine="0" autoPict="0">
                <anchor moveWithCells="1">
                  <from>
                    <xdr:col>29</xdr:col>
                    <xdr:colOff>236220</xdr:colOff>
                    <xdr:row>39</xdr:row>
                    <xdr:rowOff>60960</xdr:rowOff>
                  </from>
                  <to>
                    <xdr:col>39</xdr:col>
                    <xdr:colOff>106680</xdr:colOff>
                    <xdr:row>40</xdr:row>
                    <xdr:rowOff>60960</xdr:rowOff>
                  </to>
                </anchor>
              </controlPr>
            </control>
          </mc:Choice>
        </mc:AlternateContent>
        <mc:AlternateContent xmlns:mc="http://schemas.openxmlformats.org/markup-compatibility/2006">
          <mc:Choice Requires="x14">
            <control shapeId="18455" r:id="rId26" name="Check Box 23">
              <controlPr defaultSize="0" autoFill="0" autoLine="0" autoPict="0">
                <anchor moveWithCells="1">
                  <from>
                    <xdr:col>29</xdr:col>
                    <xdr:colOff>175260</xdr:colOff>
                    <xdr:row>37</xdr:row>
                    <xdr:rowOff>99060</xdr:rowOff>
                  </from>
                  <to>
                    <xdr:col>30</xdr:col>
                    <xdr:colOff>0</xdr:colOff>
                    <xdr:row>38</xdr:row>
                    <xdr:rowOff>251460</xdr:rowOff>
                  </to>
                </anchor>
              </controlPr>
            </control>
          </mc:Choice>
        </mc:AlternateContent>
        <mc:AlternateContent xmlns:mc="http://schemas.openxmlformats.org/markup-compatibility/2006">
          <mc:Choice Requires="x14">
            <control shapeId="18456" r:id="rId27" name="Check Box 24">
              <controlPr defaultSize="0" autoFill="0" autoLine="0" autoPict="0">
                <anchor moveWithCells="1">
                  <from>
                    <xdr:col>29</xdr:col>
                    <xdr:colOff>190500</xdr:colOff>
                    <xdr:row>36</xdr:row>
                    <xdr:rowOff>114300</xdr:rowOff>
                  </from>
                  <to>
                    <xdr:col>39</xdr:col>
                    <xdr:colOff>38100</xdr:colOff>
                    <xdr:row>37</xdr:row>
                    <xdr:rowOff>251460</xdr:rowOff>
                  </to>
                </anchor>
              </controlPr>
            </control>
          </mc:Choice>
        </mc:AlternateContent>
        <mc:AlternateContent xmlns:mc="http://schemas.openxmlformats.org/markup-compatibility/2006">
          <mc:Choice Requires="x14">
            <control shapeId="18457" r:id="rId28" name="Check Box 25">
              <controlPr defaultSize="0" autoFill="0" autoLine="0" autoPict="0">
                <anchor moveWithCells="1">
                  <from>
                    <xdr:col>29</xdr:col>
                    <xdr:colOff>182880</xdr:colOff>
                    <xdr:row>34</xdr:row>
                    <xdr:rowOff>137160</xdr:rowOff>
                  </from>
                  <to>
                    <xdr:col>39</xdr:col>
                    <xdr:colOff>38100</xdr:colOff>
                    <xdr:row>35</xdr:row>
                    <xdr:rowOff>137160</xdr:rowOff>
                  </to>
                </anchor>
              </controlPr>
            </control>
          </mc:Choice>
        </mc:AlternateContent>
        <mc:AlternateContent xmlns:mc="http://schemas.openxmlformats.org/markup-compatibility/2006">
          <mc:Choice Requires="x14">
            <control shapeId="18458" r:id="rId29" name="Check Box 26">
              <controlPr defaultSize="0" autoFill="0" autoLine="0" autoPict="0">
                <anchor moveWithCells="1">
                  <from>
                    <xdr:col>29</xdr:col>
                    <xdr:colOff>220980</xdr:colOff>
                    <xdr:row>32</xdr:row>
                    <xdr:rowOff>160020</xdr:rowOff>
                  </from>
                  <to>
                    <xdr:col>39</xdr:col>
                    <xdr:colOff>60960</xdr:colOff>
                    <xdr:row>33</xdr:row>
                    <xdr:rowOff>152400</xdr:rowOff>
                  </to>
                </anchor>
              </controlPr>
            </control>
          </mc:Choice>
        </mc:AlternateContent>
        <mc:AlternateContent xmlns:mc="http://schemas.openxmlformats.org/markup-compatibility/2006">
          <mc:Choice Requires="x14">
            <control shapeId="18459" r:id="rId30" name="Check Box 27">
              <controlPr defaultSize="0" autoFill="0" autoLine="0" autoPict="0">
                <anchor moveWithCells="1">
                  <from>
                    <xdr:col>29</xdr:col>
                    <xdr:colOff>160020</xdr:colOff>
                    <xdr:row>31</xdr:row>
                    <xdr:rowOff>30480</xdr:rowOff>
                  </from>
                  <to>
                    <xdr:col>30</xdr:col>
                    <xdr:colOff>0</xdr:colOff>
                    <xdr:row>32</xdr:row>
                    <xdr:rowOff>38100</xdr:rowOff>
                  </to>
                </anchor>
              </controlPr>
            </control>
          </mc:Choice>
        </mc:AlternateContent>
        <mc:AlternateContent xmlns:mc="http://schemas.openxmlformats.org/markup-compatibility/2006">
          <mc:Choice Requires="x14">
            <control shapeId="18460" r:id="rId31" name="Check Box 28">
              <controlPr defaultSize="0" autoFill="0" autoLine="0" autoPict="0">
                <anchor moveWithCells="1">
                  <from>
                    <xdr:col>29</xdr:col>
                    <xdr:colOff>182880</xdr:colOff>
                    <xdr:row>29</xdr:row>
                    <xdr:rowOff>114300</xdr:rowOff>
                  </from>
                  <to>
                    <xdr:col>39</xdr:col>
                    <xdr:colOff>38100</xdr:colOff>
                    <xdr:row>30</xdr:row>
                    <xdr:rowOff>114300</xdr:rowOff>
                  </to>
                </anchor>
              </controlPr>
            </control>
          </mc:Choice>
        </mc:AlternateContent>
        <mc:AlternateContent xmlns:mc="http://schemas.openxmlformats.org/markup-compatibility/2006">
          <mc:Choice Requires="x14">
            <control shapeId="18461" r:id="rId32" name="Check Box 29">
              <controlPr defaultSize="0" autoFill="0" autoLine="0" autoPict="0">
                <anchor moveWithCells="1">
                  <from>
                    <xdr:col>29</xdr:col>
                    <xdr:colOff>251460</xdr:colOff>
                    <xdr:row>28</xdr:row>
                    <xdr:rowOff>7620</xdr:rowOff>
                  </from>
                  <to>
                    <xdr:col>39</xdr:col>
                    <xdr:colOff>106680</xdr:colOff>
                    <xdr:row>29</xdr:row>
                    <xdr:rowOff>0</xdr:rowOff>
                  </to>
                </anchor>
              </controlPr>
            </control>
          </mc:Choice>
        </mc:AlternateContent>
        <mc:AlternateContent xmlns:mc="http://schemas.openxmlformats.org/markup-compatibility/2006">
          <mc:Choice Requires="x14">
            <control shapeId="18462" r:id="rId33" name="Check Box 30">
              <controlPr defaultSize="0" autoFill="0" autoLine="0" autoPict="0">
                <anchor moveWithCells="1">
                  <from>
                    <xdr:col>29</xdr:col>
                    <xdr:colOff>160020</xdr:colOff>
                    <xdr:row>24</xdr:row>
                    <xdr:rowOff>38100</xdr:rowOff>
                  </from>
                  <to>
                    <xdr:col>30</xdr:col>
                    <xdr:colOff>0</xdr:colOff>
                    <xdr:row>25</xdr:row>
                    <xdr:rowOff>38100</xdr:rowOff>
                  </to>
                </anchor>
              </controlPr>
            </control>
          </mc:Choice>
        </mc:AlternateContent>
        <mc:AlternateContent xmlns:mc="http://schemas.openxmlformats.org/markup-compatibility/2006">
          <mc:Choice Requires="x14">
            <control shapeId="18463" r:id="rId34" name="Check Box 31">
              <controlPr defaultSize="0" autoFill="0" autoLine="0" autoPict="0">
                <anchor moveWithCells="1">
                  <from>
                    <xdr:col>29</xdr:col>
                    <xdr:colOff>190500</xdr:colOff>
                    <xdr:row>21</xdr:row>
                    <xdr:rowOff>198120</xdr:rowOff>
                  </from>
                  <to>
                    <xdr:col>30</xdr:col>
                    <xdr:colOff>0</xdr:colOff>
                    <xdr:row>23</xdr:row>
                    <xdr:rowOff>38100</xdr:rowOff>
                  </to>
                </anchor>
              </controlPr>
            </control>
          </mc:Choice>
        </mc:AlternateContent>
        <mc:AlternateContent xmlns:mc="http://schemas.openxmlformats.org/markup-compatibility/2006">
          <mc:Choice Requires="x14">
            <control shapeId="18464" r:id="rId35" name="Check Box 32">
              <controlPr defaultSize="0" autoFill="0" autoLine="0" autoPict="0">
                <anchor moveWithCells="1">
                  <from>
                    <xdr:col>29</xdr:col>
                    <xdr:colOff>121920</xdr:colOff>
                    <xdr:row>20</xdr:row>
                    <xdr:rowOff>22860</xdr:rowOff>
                  </from>
                  <to>
                    <xdr:col>29</xdr:col>
                    <xdr:colOff>297180</xdr:colOff>
                    <xdr:row>21</xdr:row>
                    <xdr:rowOff>106680</xdr:rowOff>
                  </to>
                </anchor>
              </controlPr>
            </control>
          </mc:Choice>
        </mc:AlternateContent>
        <mc:AlternateContent xmlns:mc="http://schemas.openxmlformats.org/markup-compatibility/2006">
          <mc:Choice Requires="x14">
            <control shapeId="18465" r:id="rId36" name="Check Box 33">
              <controlPr defaultSize="0" autoFill="0" autoLine="0" autoPict="0">
                <anchor moveWithCells="1">
                  <from>
                    <xdr:col>29</xdr:col>
                    <xdr:colOff>198120</xdr:colOff>
                    <xdr:row>18</xdr:row>
                    <xdr:rowOff>121920</xdr:rowOff>
                  </from>
                  <to>
                    <xdr:col>39</xdr:col>
                    <xdr:colOff>38100</xdr:colOff>
                    <xdr:row>19</xdr:row>
                    <xdr:rowOff>137160</xdr:rowOff>
                  </to>
                </anchor>
              </controlPr>
            </control>
          </mc:Choice>
        </mc:AlternateContent>
        <mc:AlternateContent xmlns:mc="http://schemas.openxmlformats.org/markup-compatibility/2006">
          <mc:Choice Requires="x14">
            <control shapeId="18466" r:id="rId37" name="Check Box 34">
              <controlPr defaultSize="0" autoFill="0" autoLine="0" autoPict="0">
                <anchor moveWithCells="1">
                  <from>
                    <xdr:col>29</xdr:col>
                    <xdr:colOff>160020</xdr:colOff>
                    <xdr:row>17</xdr:row>
                    <xdr:rowOff>38100</xdr:rowOff>
                  </from>
                  <to>
                    <xdr:col>30</xdr:col>
                    <xdr:colOff>0</xdr:colOff>
                    <xdr:row>18</xdr:row>
                    <xdr:rowOff>38100</xdr:rowOff>
                  </to>
                </anchor>
              </controlPr>
            </control>
          </mc:Choice>
        </mc:AlternateContent>
        <mc:AlternateContent xmlns:mc="http://schemas.openxmlformats.org/markup-compatibility/2006">
          <mc:Choice Requires="x14">
            <control shapeId="18467" r:id="rId38" name="Check Box 35">
              <controlPr defaultSize="0" autoFill="0" autoLine="0" autoPict="0">
                <anchor moveWithCells="1">
                  <from>
                    <xdr:col>29</xdr:col>
                    <xdr:colOff>144780</xdr:colOff>
                    <xdr:row>17</xdr:row>
                    <xdr:rowOff>0</xdr:rowOff>
                  </from>
                  <to>
                    <xdr:col>29</xdr:col>
                    <xdr:colOff>327660</xdr:colOff>
                    <xdr:row>18</xdr:row>
                    <xdr:rowOff>106680</xdr:rowOff>
                  </to>
                </anchor>
              </controlPr>
            </control>
          </mc:Choice>
        </mc:AlternateContent>
        <mc:AlternateContent xmlns:mc="http://schemas.openxmlformats.org/markup-compatibility/2006">
          <mc:Choice Requires="x14">
            <control shapeId="18468" r:id="rId39" name="Check Box 36">
              <controlPr defaultSize="0" autoFill="0" autoLine="0" autoPict="0">
                <anchor moveWithCells="1">
                  <from>
                    <xdr:col>30</xdr:col>
                    <xdr:colOff>121920</xdr:colOff>
                    <xdr:row>9</xdr:row>
                    <xdr:rowOff>198120</xdr:rowOff>
                  </from>
                  <to>
                    <xdr:col>39</xdr:col>
                    <xdr:colOff>175260</xdr:colOff>
                    <xdr:row>11</xdr:row>
                    <xdr:rowOff>38100</xdr:rowOff>
                  </to>
                </anchor>
              </controlPr>
            </control>
          </mc:Choice>
        </mc:AlternateContent>
        <mc:AlternateContent xmlns:mc="http://schemas.openxmlformats.org/markup-compatibility/2006">
          <mc:Choice Requires="x14">
            <control shapeId="18469" r:id="rId40" name="Check Box 37">
              <controlPr defaultSize="0" autoFill="0" autoLine="0" autoPict="0">
                <anchor moveWithCells="1">
                  <from>
                    <xdr:col>30</xdr:col>
                    <xdr:colOff>60960</xdr:colOff>
                    <xdr:row>7</xdr:row>
                    <xdr:rowOff>182880</xdr:rowOff>
                  </from>
                  <to>
                    <xdr:col>39</xdr:col>
                    <xdr:colOff>213360</xdr:colOff>
                    <xdr:row>9</xdr:row>
                    <xdr:rowOff>38100</xdr:rowOff>
                  </to>
                </anchor>
              </controlPr>
            </control>
          </mc:Choice>
        </mc:AlternateContent>
        <mc:AlternateContent xmlns:mc="http://schemas.openxmlformats.org/markup-compatibility/2006">
          <mc:Choice Requires="x14">
            <control shapeId="18470" r:id="rId41" name="Check Box 38">
              <controlPr defaultSize="0" autoFill="0" autoLine="0" autoPict="0">
                <anchor moveWithCells="1">
                  <from>
                    <xdr:col>29</xdr:col>
                    <xdr:colOff>297180</xdr:colOff>
                    <xdr:row>6</xdr:row>
                    <xdr:rowOff>45720</xdr:rowOff>
                  </from>
                  <to>
                    <xdr:col>39</xdr:col>
                    <xdr:colOff>137160</xdr:colOff>
                    <xdr:row>7</xdr:row>
                    <xdr:rowOff>175260</xdr:rowOff>
                  </to>
                </anchor>
              </controlPr>
            </control>
          </mc:Choice>
        </mc:AlternateContent>
        <mc:AlternateContent xmlns:mc="http://schemas.openxmlformats.org/markup-compatibility/2006">
          <mc:Choice Requires="x14">
            <control shapeId="18471" r:id="rId42" name="Check Box 39">
              <controlPr defaultSize="0" autoFill="0" autoLine="0" autoPict="0">
                <anchor moveWithCells="1">
                  <from>
                    <xdr:col>30</xdr:col>
                    <xdr:colOff>7620</xdr:colOff>
                    <xdr:row>4</xdr:row>
                    <xdr:rowOff>30480</xdr:rowOff>
                  </from>
                  <to>
                    <xdr:col>39</xdr:col>
                    <xdr:colOff>609600</xdr:colOff>
                    <xdr:row>6</xdr:row>
                    <xdr:rowOff>137160</xdr:rowOff>
                  </to>
                </anchor>
              </controlPr>
            </control>
          </mc:Choice>
        </mc:AlternateContent>
        <mc:AlternateContent xmlns:mc="http://schemas.openxmlformats.org/markup-compatibility/2006">
          <mc:Choice Requires="x14">
            <control shapeId="18472" r:id="rId43" name="Check Box 40">
              <controlPr defaultSize="0" autoFill="0" autoLine="0" autoPict="0">
                <anchor moveWithCells="1">
                  <from>
                    <xdr:col>29</xdr:col>
                    <xdr:colOff>198120</xdr:colOff>
                    <xdr:row>19</xdr:row>
                    <xdr:rowOff>121920</xdr:rowOff>
                  </from>
                  <to>
                    <xdr:col>39</xdr:col>
                    <xdr:colOff>38100</xdr:colOff>
                    <xdr:row>20</xdr:row>
                    <xdr:rowOff>137160</xdr:rowOff>
                  </to>
                </anchor>
              </controlPr>
            </control>
          </mc:Choice>
        </mc:AlternateContent>
        <mc:AlternateContent xmlns:mc="http://schemas.openxmlformats.org/markup-compatibility/2006">
          <mc:Choice Requires="x14">
            <control shapeId="18473" r:id="rId44" name="Check Box 41">
              <controlPr defaultSize="0" autoFill="0" autoLine="0" autoPict="0">
                <anchor moveWithCells="1">
                  <from>
                    <xdr:col>29</xdr:col>
                    <xdr:colOff>198120</xdr:colOff>
                    <xdr:row>20</xdr:row>
                    <xdr:rowOff>121920</xdr:rowOff>
                  </from>
                  <to>
                    <xdr:col>39</xdr:col>
                    <xdr:colOff>38100</xdr:colOff>
                    <xdr:row>21</xdr:row>
                    <xdr:rowOff>137160</xdr:rowOff>
                  </to>
                </anchor>
              </controlPr>
            </control>
          </mc:Choice>
        </mc:AlternateContent>
        <mc:AlternateContent xmlns:mc="http://schemas.openxmlformats.org/markup-compatibility/2006">
          <mc:Choice Requires="x14">
            <control shapeId="18474" r:id="rId45" name="Check Box 42">
              <controlPr defaultSize="0" autoFill="0" autoLine="0" autoPict="0">
                <anchor moveWithCells="1">
                  <from>
                    <xdr:col>29</xdr:col>
                    <xdr:colOff>198120</xdr:colOff>
                    <xdr:row>21</xdr:row>
                    <xdr:rowOff>121920</xdr:rowOff>
                  </from>
                  <to>
                    <xdr:col>39</xdr:col>
                    <xdr:colOff>38100</xdr:colOff>
                    <xdr:row>22</xdr:row>
                    <xdr:rowOff>137160</xdr:rowOff>
                  </to>
                </anchor>
              </controlPr>
            </control>
          </mc:Choice>
        </mc:AlternateContent>
        <mc:AlternateContent xmlns:mc="http://schemas.openxmlformats.org/markup-compatibility/2006">
          <mc:Choice Requires="x14">
            <control shapeId="18475" r:id="rId46" name="Check Box 43">
              <controlPr defaultSize="0" autoFill="0" autoLine="0" autoPict="0">
                <anchor moveWithCells="1">
                  <from>
                    <xdr:col>29</xdr:col>
                    <xdr:colOff>198120</xdr:colOff>
                    <xdr:row>21</xdr:row>
                    <xdr:rowOff>121920</xdr:rowOff>
                  </from>
                  <to>
                    <xdr:col>39</xdr:col>
                    <xdr:colOff>38100</xdr:colOff>
                    <xdr:row>22</xdr:row>
                    <xdr:rowOff>137160</xdr:rowOff>
                  </to>
                </anchor>
              </controlPr>
            </control>
          </mc:Choice>
        </mc:AlternateContent>
        <mc:AlternateContent xmlns:mc="http://schemas.openxmlformats.org/markup-compatibility/2006">
          <mc:Choice Requires="x14">
            <control shapeId="18476" r:id="rId47" name="Check Box 44">
              <controlPr defaultSize="0" autoFill="0" autoLine="0" autoPict="0">
                <anchor moveWithCells="1">
                  <from>
                    <xdr:col>29</xdr:col>
                    <xdr:colOff>198120</xdr:colOff>
                    <xdr:row>22</xdr:row>
                    <xdr:rowOff>121920</xdr:rowOff>
                  </from>
                  <to>
                    <xdr:col>39</xdr:col>
                    <xdr:colOff>38100</xdr:colOff>
                    <xdr:row>23</xdr:row>
                    <xdr:rowOff>137160</xdr:rowOff>
                  </to>
                </anchor>
              </controlPr>
            </control>
          </mc:Choice>
        </mc:AlternateContent>
        <mc:AlternateContent xmlns:mc="http://schemas.openxmlformats.org/markup-compatibility/2006">
          <mc:Choice Requires="x14">
            <control shapeId="18477" r:id="rId48" name="Check Box 45">
              <controlPr defaultSize="0" autoFill="0" autoLine="0" autoPict="0">
                <anchor moveWithCells="1">
                  <from>
                    <xdr:col>29</xdr:col>
                    <xdr:colOff>297180</xdr:colOff>
                    <xdr:row>6</xdr:row>
                    <xdr:rowOff>45720</xdr:rowOff>
                  </from>
                  <to>
                    <xdr:col>39</xdr:col>
                    <xdr:colOff>137160</xdr:colOff>
                    <xdr:row>7</xdr:row>
                    <xdr:rowOff>175260</xdr:rowOff>
                  </to>
                </anchor>
              </controlPr>
            </control>
          </mc:Choice>
        </mc:AlternateContent>
        <mc:AlternateContent xmlns:mc="http://schemas.openxmlformats.org/markup-compatibility/2006">
          <mc:Choice Requires="x14">
            <control shapeId="18478" r:id="rId49" name="Check Box 46">
              <controlPr defaultSize="0" autoFill="0" autoLine="0" autoPict="0">
                <anchor moveWithCells="1">
                  <from>
                    <xdr:col>30</xdr:col>
                    <xdr:colOff>0</xdr:colOff>
                    <xdr:row>4</xdr:row>
                    <xdr:rowOff>30480</xdr:rowOff>
                  </from>
                  <to>
                    <xdr:col>39</xdr:col>
                    <xdr:colOff>609600</xdr:colOff>
                    <xdr:row>6</xdr:row>
                    <xdr:rowOff>137160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7797F-4F55-4EC3-BA51-91CEEE1B1997}">
  <dimension ref="A1:EU210"/>
  <sheetViews>
    <sheetView showWhiteSpace="0" view="pageBreakPreview" zoomScale="85" zoomScaleNormal="85" zoomScaleSheetLayoutView="85" zoomScalePageLayoutView="85" workbookViewId="0">
      <selection sqref="A1:AB1"/>
    </sheetView>
  </sheetViews>
  <sheetFormatPr defaultColWidth="8.8984375" defaultRowHeight="13.2" outlineLevelCol="1"/>
  <cols>
    <col min="1" max="27" width="3.59765625" style="1" customWidth="1"/>
    <col min="28" max="28" width="3.69921875" style="1" customWidth="1"/>
    <col min="29" max="29" width="4.59765625" style="1" customWidth="1"/>
    <col min="30" max="30" width="4.59765625" style="49" customWidth="1"/>
    <col min="31" max="31" width="21.59765625" style="49" hidden="1" customWidth="1" outlineLevel="1"/>
    <col min="32" max="32" width="18" style="49" hidden="1" customWidth="1" outlineLevel="1"/>
    <col min="33" max="33" width="9.19921875" style="49" hidden="1" customWidth="1" outlineLevel="1"/>
    <col min="34" max="34" width="6.796875" style="49" hidden="1" customWidth="1" outlineLevel="1"/>
    <col min="35" max="35" width="9.296875" style="49" hidden="1" customWidth="1" outlineLevel="1"/>
    <col min="36" max="36" width="12.19921875" style="49" hidden="1" customWidth="1" outlineLevel="1"/>
    <col min="37" max="37" width="14.09765625" style="49" hidden="1" customWidth="1" outlineLevel="1"/>
    <col min="38" max="38" width="13.5" style="49" hidden="1" customWidth="1" outlineLevel="1"/>
    <col min="39" max="39" width="11.796875" style="49" hidden="1" customWidth="1" outlineLevel="1"/>
    <col min="40" max="40" width="8.8984375" style="49" collapsed="1"/>
    <col min="41" max="44" width="8.8984375" style="49"/>
    <col min="45" max="45" width="18.09765625" style="49" hidden="1" customWidth="1" outlineLevel="1"/>
    <col min="46" max="46" width="8.8984375" style="49" collapsed="1"/>
    <col min="47" max="52" width="8.8984375" style="49"/>
    <col min="53" max="16384" width="8.8984375" style="1"/>
  </cols>
  <sheetData>
    <row r="1" spans="1:50" s="49" customFormat="1" ht="21" customHeight="1">
      <c r="A1" s="633" t="s">
        <v>228</v>
      </c>
      <c r="B1" s="633"/>
      <c r="C1" s="633"/>
      <c r="D1" s="633"/>
      <c r="E1" s="633"/>
      <c r="F1" s="633"/>
      <c r="G1" s="633"/>
      <c r="H1" s="633"/>
      <c r="I1" s="633"/>
      <c r="J1" s="633"/>
      <c r="K1" s="633"/>
      <c r="L1" s="633"/>
      <c r="M1" s="633"/>
      <c r="N1" s="633"/>
      <c r="O1" s="633"/>
      <c r="P1" s="633"/>
      <c r="Q1" s="633"/>
      <c r="R1" s="633"/>
      <c r="S1" s="633"/>
      <c r="T1" s="633"/>
      <c r="U1" s="633"/>
      <c r="V1" s="633"/>
      <c r="W1" s="633"/>
      <c r="X1" s="633"/>
      <c r="Y1" s="633"/>
      <c r="Z1" s="633"/>
      <c r="AA1" s="633"/>
      <c r="AB1" s="633"/>
      <c r="AC1" s="72"/>
      <c r="AD1" s="72"/>
      <c r="AE1" s="266" t="s">
        <v>191</v>
      </c>
      <c r="AF1" s="267" t="s">
        <v>192</v>
      </c>
      <c r="AG1" s="267" t="s">
        <v>193</v>
      </c>
      <c r="AH1" s="266"/>
      <c r="AI1" s="266"/>
      <c r="AJ1" s="266"/>
      <c r="AK1" s="267" t="s">
        <v>194</v>
      </c>
      <c r="AL1" s="267" t="s">
        <v>195</v>
      </c>
      <c r="AM1" s="267" t="s">
        <v>196</v>
      </c>
      <c r="AN1" s="72"/>
      <c r="AO1" s="72"/>
      <c r="AP1" s="72"/>
      <c r="AQ1" s="72"/>
      <c r="AR1" s="72"/>
      <c r="AS1" s="72"/>
      <c r="AT1" s="72"/>
      <c r="AU1" s="72"/>
      <c r="AV1" s="72"/>
      <c r="AW1" s="72"/>
      <c r="AX1" s="72"/>
    </row>
    <row r="2" spans="1:50" s="49" customFormat="1" ht="21" customHeight="1">
      <c r="A2" s="536" t="s">
        <v>61</v>
      </c>
      <c r="B2" s="551"/>
      <c r="C2" s="551"/>
      <c r="D2" s="565"/>
      <c r="E2" s="536" t="s">
        <v>62</v>
      </c>
      <c r="F2" s="551"/>
      <c r="G2" s="551"/>
      <c r="H2" s="551"/>
      <c r="I2" s="229" t="s">
        <v>63</v>
      </c>
      <c r="J2" s="551"/>
      <c r="K2" s="551"/>
      <c r="L2" s="229" t="s">
        <v>64</v>
      </c>
      <c r="M2" s="551"/>
      <c r="N2" s="551"/>
      <c r="O2" s="550" t="s">
        <v>9</v>
      </c>
      <c r="P2" s="550"/>
      <c r="Q2" s="550"/>
      <c r="R2" s="550"/>
      <c r="S2" s="585"/>
      <c r="T2" s="536" t="s">
        <v>33</v>
      </c>
      <c r="U2" s="551"/>
      <c r="V2" s="551"/>
      <c r="W2" s="551"/>
      <c r="X2" s="584" t="str">
        <f>IF(【親】セット用返礼品等概要書!X2="","",【親】セット用返礼品等概要書!X2)</f>
        <v/>
      </c>
      <c r="Y2" s="551"/>
      <c r="Z2" s="551"/>
      <c r="AA2" s="551"/>
      <c r="AB2" s="565"/>
      <c r="AC2" s="72"/>
      <c r="AD2" s="72"/>
      <c r="AE2" s="266"/>
      <c r="AF2" s="266"/>
      <c r="AG2" s="266"/>
      <c r="AH2" s="266"/>
      <c r="AI2" s="266"/>
      <c r="AJ2" s="266"/>
      <c r="AK2" s="266"/>
      <c r="AL2" s="266"/>
      <c r="AM2" s="266"/>
      <c r="AN2" s="72"/>
      <c r="AO2" s="72"/>
      <c r="AP2" s="72"/>
      <c r="AQ2" s="72"/>
      <c r="AR2" s="72"/>
      <c r="AS2" s="72"/>
      <c r="AT2" s="72"/>
      <c r="AU2" s="72"/>
      <c r="AV2" s="72"/>
      <c r="AW2" s="72"/>
      <c r="AX2" s="72"/>
    </row>
    <row r="3" spans="1:50" s="49" customFormat="1" ht="21" customHeight="1">
      <c r="A3" s="567" t="s">
        <v>22</v>
      </c>
      <c r="B3" s="568"/>
      <c r="C3" s="568"/>
      <c r="D3" s="569"/>
      <c r="E3" s="634" t="s">
        <v>60</v>
      </c>
      <c r="F3" s="511"/>
      <c r="G3" s="634"/>
      <c r="H3" s="511"/>
      <c r="I3" s="511"/>
      <c r="J3" s="511"/>
      <c r="K3" s="511"/>
      <c r="L3" s="511"/>
      <c r="M3" s="511"/>
      <c r="N3" s="511"/>
      <c r="O3" s="511"/>
      <c r="P3" s="511"/>
      <c r="Q3" s="511"/>
      <c r="R3" s="511"/>
      <c r="S3" s="514"/>
      <c r="T3" s="489" t="s">
        <v>24</v>
      </c>
      <c r="U3" s="490"/>
      <c r="V3" s="140" t="s">
        <v>116</v>
      </c>
      <c r="W3" s="635" t="s">
        <v>23</v>
      </c>
      <c r="X3" s="509"/>
      <c r="Y3" s="509"/>
      <c r="Z3" s="509"/>
      <c r="AA3" s="509"/>
      <c r="AB3" s="636"/>
      <c r="AC3" s="72"/>
      <c r="AD3" s="72"/>
      <c r="AE3" s="266"/>
      <c r="AF3" s="266"/>
      <c r="AG3" s="267" t="s">
        <v>197</v>
      </c>
      <c r="AH3" s="268" t="s">
        <v>198</v>
      </c>
      <c r="AI3" s="266"/>
      <c r="AJ3" s="266"/>
      <c r="AK3" s="266"/>
      <c r="AL3" s="266"/>
      <c r="AM3" s="266"/>
      <c r="AN3" s="72"/>
      <c r="AO3" s="72"/>
      <c r="AP3" s="72"/>
      <c r="AQ3" s="72"/>
      <c r="AR3" s="72"/>
      <c r="AS3" s="72"/>
      <c r="AT3" s="72"/>
      <c r="AU3" s="72"/>
      <c r="AV3" s="72"/>
      <c r="AW3" s="72"/>
      <c r="AX3" s="72"/>
    </row>
    <row r="4" spans="1:50" s="49" customFormat="1" ht="21" customHeight="1">
      <c r="A4" s="524"/>
      <c r="B4" s="525"/>
      <c r="C4" s="525"/>
      <c r="D4" s="526"/>
      <c r="E4" s="489">
        <f>【親】セット用返礼品等概要書!E$4</f>
        <v>0</v>
      </c>
      <c r="F4" s="490"/>
      <c r="G4" s="628"/>
      <c r="H4" s="628"/>
      <c r="I4" s="628"/>
      <c r="J4" s="628"/>
      <c r="K4" s="628"/>
      <c r="L4" s="628"/>
      <c r="M4" s="628"/>
      <c r="N4" s="628"/>
      <c r="O4" s="628"/>
      <c r="P4" s="628"/>
      <c r="Q4" s="628"/>
      <c r="R4" s="628"/>
      <c r="S4" s="535"/>
      <c r="T4" s="492"/>
      <c r="U4" s="493"/>
      <c r="V4" s="97" t="s">
        <v>116</v>
      </c>
      <c r="W4" s="629" t="s">
        <v>31</v>
      </c>
      <c r="X4" s="504"/>
      <c r="Y4" s="504"/>
      <c r="Z4" s="504"/>
      <c r="AA4" s="504"/>
      <c r="AB4" s="630"/>
      <c r="AC4" s="72"/>
      <c r="AD4" s="72"/>
      <c r="AE4" s="266"/>
      <c r="AF4" s="266"/>
      <c r="AG4" s="266"/>
      <c r="AH4" s="269"/>
      <c r="AI4" s="266"/>
      <c r="AJ4" s="266"/>
      <c r="AK4" s="266"/>
      <c r="AL4" s="266"/>
      <c r="AM4" s="266"/>
      <c r="AN4" s="72"/>
      <c r="AO4" s="72"/>
      <c r="AP4" s="72"/>
      <c r="AQ4" s="72"/>
      <c r="AR4" s="72"/>
      <c r="AS4" s="72"/>
      <c r="AT4" s="72"/>
      <c r="AU4" s="72"/>
      <c r="AV4" s="72"/>
      <c r="AW4" s="72"/>
      <c r="AX4" s="72"/>
    </row>
    <row r="5" spans="1:50" s="49" customFormat="1" ht="21" customHeight="1">
      <c r="A5" s="524"/>
      <c r="B5" s="525"/>
      <c r="C5" s="525"/>
      <c r="D5" s="526"/>
      <c r="E5" s="494"/>
      <c r="F5" s="495"/>
      <c r="G5" s="495"/>
      <c r="H5" s="495"/>
      <c r="I5" s="495"/>
      <c r="J5" s="495"/>
      <c r="K5" s="495"/>
      <c r="L5" s="495"/>
      <c r="M5" s="495"/>
      <c r="N5" s="495"/>
      <c r="O5" s="495"/>
      <c r="P5" s="495"/>
      <c r="Q5" s="495"/>
      <c r="R5" s="495"/>
      <c r="S5" s="496"/>
      <c r="T5" s="492"/>
      <c r="U5" s="493"/>
      <c r="V5" s="97" t="s">
        <v>116</v>
      </c>
      <c r="W5" s="631" t="s">
        <v>32</v>
      </c>
      <c r="X5" s="518"/>
      <c r="Y5" s="518"/>
      <c r="Z5" s="518"/>
      <c r="AA5" s="518"/>
      <c r="AB5" s="632"/>
      <c r="AC5" s="72"/>
      <c r="AD5" s="72"/>
      <c r="AE5" s="266"/>
      <c r="AF5" s="266"/>
      <c r="AG5" s="266"/>
      <c r="AH5" s="72"/>
      <c r="AI5" s="267" t="s">
        <v>199</v>
      </c>
      <c r="AJ5" s="270" t="s">
        <v>200</v>
      </c>
      <c r="AK5" s="266"/>
      <c r="AL5" s="266"/>
      <c r="AM5" s="266"/>
      <c r="AN5" s="72"/>
      <c r="AO5" s="72"/>
      <c r="AP5" s="72"/>
      <c r="AQ5" s="72"/>
      <c r="AR5" s="72"/>
      <c r="AS5" s="72"/>
      <c r="AT5" s="72"/>
      <c r="AU5" s="72"/>
      <c r="AV5" s="72"/>
      <c r="AW5" s="72"/>
      <c r="AX5" s="72"/>
    </row>
    <row r="6" spans="1:50" s="49" customFormat="1" ht="21" customHeight="1">
      <c r="A6" s="637" t="s">
        <v>65</v>
      </c>
      <c r="B6" s="638"/>
      <c r="C6" s="638"/>
      <c r="D6" s="639"/>
      <c r="E6" s="282" t="s">
        <v>424</v>
      </c>
      <c r="F6" s="283"/>
      <c r="G6" s="283"/>
      <c r="H6" s="283"/>
      <c r="I6" s="283"/>
      <c r="J6" s="283"/>
      <c r="K6" s="283"/>
      <c r="L6" s="283"/>
      <c r="M6" s="283"/>
      <c r="N6" s="283"/>
      <c r="O6" s="283"/>
      <c r="P6" s="283"/>
      <c r="Q6" s="283"/>
      <c r="R6" s="283"/>
      <c r="S6" s="284"/>
      <c r="T6" s="634" t="s">
        <v>66</v>
      </c>
      <c r="U6" s="511"/>
      <c r="V6" s="511"/>
      <c r="W6" s="511"/>
      <c r="X6" s="509" t="s">
        <v>93</v>
      </c>
      <c r="Y6" s="509"/>
      <c r="Z6" s="509"/>
      <c r="AA6" s="509"/>
      <c r="AB6" s="636"/>
      <c r="AC6" s="72"/>
      <c r="AD6" s="72"/>
      <c r="AE6" s="266"/>
      <c r="AF6" s="266"/>
      <c r="AG6" s="266"/>
      <c r="AH6" s="87"/>
      <c r="AI6" s="266"/>
      <c r="AJ6" s="271"/>
      <c r="AK6" s="266"/>
      <c r="AL6" s="266"/>
      <c r="AM6" s="266"/>
      <c r="AN6" s="72"/>
      <c r="AO6" s="72"/>
      <c r="AP6" s="72"/>
      <c r="AQ6" s="72"/>
      <c r="AR6" s="72"/>
      <c r="AS6" s="72"/>
      <c r="AT6" s="72"/>
      <c r="AU6" s="72"/>
      <c r="AV6" s="72"/>
      <c r="AW6" s="72"/>
      <c r="AX6" s="72"/>
    </row>
    <row r="7" spans="1:50" s="49" customFormat="1" ht="21" customHeight="1">
      <c r="A7" s="613" t="s">
        <v>89</v>
      </c>
      <c r="B7" s="614"/>
      <c r="C7" s="614"/>
      <c r="D7" s="615"/>
      <c r="E7" s="619"/>
      <c r="F7" s="620"/>
      <c r="G7" s="620"/>
      <c r="H7" s="620"/>
      <c r="I7" s="620"/>
      <c r="J7" s="620"/>
      <c r="K7" s="620"/>
      <c r="L7" s="620"/>
      <c r="M7" s="620"/>
      <c r="N7" s="620"/>
      <c r="O7" s="620"/>
      <c r="P7" s="620"/>
      <c r="Q7" s="620"/>
      <c r="R7" s="620"/>
      <c r="S7" s="621"/>
      <c r="T7" s="625"/>
      <c r="U7" s="626"/>
      <c r="V7" s="626"/>
      <c r="W7" s="626"/>
      <c r="X7" s="626"/>
      <c r="Y7" s="626"/>
      <c r="Z7" s="626"/>
      <c r="AA7" s="626"/>
      <c r="AB7" s="627"/>
      <c r="AC7" s="72"/>
      <c r="AD7" s="72"/>
      <c r="AE7" s="88">
        <f>E7</f>
        <v>0</v>
      </c>
      <c r="AF7" s="89" t="str">
        <f>C57</f>
        <v/>
      </c>
      <c r="AG7" s="214" t="str">
        <f>IF(D60="✓","○","")</f>
        <v/>
      </c>
      <c r="AH7" s="88"/>
      <c r="AI7" s="88"/>
      <c r="AJ7" s="88"/>
      <c r="AK7" s="88" t="str">
        <f>Q76</f>
        <v/>
      </c>
      <c r="AL7" s="88">
        <f>H17</f>
        <v>0</v>
      </c>
      <c r="AM7" s="91">
        <f>P17</f>
        <v>0</v>
      </c>
      <c r="AN7" s="72"/>
      <c r="AO7" s="72"/>
      <c r="AP7" s="72"/>
      <c r="AQ7" s="72"/>
      <c r="AR7" s="72"/>
      <c r="AS7" s="72"/>
      <c r="AT7" s="72"/>
      <c r="AU7" s="72"/>
      <c r="AV7" s="72"/>
      <c r="AW7" s="72"/>
      <c r="AX7" s="72"/>
    </row>
    <row r="8" spans="1:50" s="49" customFormat="1" ht="21" customHeight="1">
      <c r="A8" s="616"/>
      <c r="B8" s="617"/>
      <c r="C8" s="617"/>
      <c r="D8" s="618"/>
      <c r="E8" s="622"/>
      <c r="F8" s="623"/>
      <c r="G8" s="623"/>
      <c r="H8" s="623"/>
      <c r="I8" s="623"/>
      <c r="J8" s="623"/>
      <c r="K8" s="623"/>
      <c r="L8" s="623"/>
      <c r="M8" s="623"/>
      <c r="N8" s="623"/>
      <c r="O8" s="623"/>
      <c r="P8" s="623"/>
      <c r="Q8" s="623"/>
      <c r="R8" s="623"/>
      <c r="S8" s="624"/>
      <c r="T8" s="494"/>
      <c r="U8" s="495"/>
      <c r="V8" s="495"/>
      <c r="W8" s="495"/>
      <c r="X8" s="495"/>
      <c r="Y8" s="495"/>
      <c r="Z8" s="495"/>
      <c r="AA8" s="495"/>
      <c r="AB8" s="496"/>
      <c r="AC8" s="72"/>
      <c r="AD8" s="72"/>
      <c r="AE8" s="72"/>
      <c r="AF8" s="72"/>
      <c r="AG8" s="72"/>
      <c r="AH8" s="72"/>
      <c r="AI8" s="72"/>
      <c r="AJ8" s="72"/>
      <c r="AK8" s="72"/>
      <c r="AL8" s="72"/>
      <c r="AM8" s="72"/>
      <c r="AN8" s="72"/>
      <c r="AO8" s="72"/>
      <c r="AP8" s="72"/>
      <c r="AQ8" s="72"/>
      <c r="AR8" s="72"/>
      <c r="AS8" s="72"/>
      <c r="AT8" s="72"/>
      <c r="AU8" s="72"/>
      <c r="AV8" s="72"/>
      <c r="AW8" s="72"/>
      <c r="AX8" s="72"/>
    </row>
    <row r="9" spans="1:50" s="215" customFormat="1" ht="21" customHeight="1">
      <c r="A9" s="600" t="s">
        <v>119</v>
      </c>
      <c r="B9" s="601"/>
      <c r="C9" s="601"/>
      <c r="D9" s="602"/>
      <c r="E9" s="536" t="s">
        <v>98</v>
      </c>
      <c r="F9" s="537"/>
      <c r="G9" s="230" t="s">
        <v>116</v>
      </c>
      <c r="H9" s="584" t="s">
        <v>99</v>
      </c>
      <c r="I9" s="537"/>
      <c r="J9" s="99" t="s">
        <v>116</v>
      </c>
      <c r="K9" s="584" t="s">
        <v>100</v>
      </c>
      <c r="L9" s="551"/>
      <c r="M9" s="584" t="s">
        <v>106</v>
      </c>
      <c r="N9" s="537"/>
      <c r="O9" s="229" t="s">
        <v>112</v>
      </c>
      <c r="P9" s="551"/>
      <c r="Q9" s="551"/>
      <c r="R9" s="551"/>
      <c r="S9" s="101" t="s">
        <v>113</v>
      </c>
      <c r="T9" s="580" t="s">
        <v>102</v>
      </c>
      <c r="U9" s="582"/>
      <c r="V9" s="232" t="s">
        <v>112</v>
      </c>
      <c r="W9" s="551"/>
      <c r="X9" s="551"/>
      <c r="Y9" s="551"/>
      <c r="Z9" s="551"/>
      <c r="AA9" s="551"/>
      <c r="AB9" s="231" t="s">
        <v>114</v>
      </c>
      <c r="AC9" s="220"/>
      <c r="AD9" s="220"/>
      <c r="AE9" s="220"/>
      <c r="AF9" s="220"/>
      <c r="AG9" s="220"/>
      <c r="AH9" s="220"/>
      <c r="AI9" s="220"/>
      <c r="AJ9" s="220"/>
      <c r="AK9" s="220"/>
      <c r="AL9" s="220"/>
      <c r="AM9" s="220"/>
      <c r="AN9" s="220"/>
      <c r="AO9" s="220"/>
      <c r="AP9" s="220"/>
      <c r="AQ9" s="220"/>
      <c r="AR9" s="220"/>
      <c r="AS9" s="220"/>
      <c r="AT9" s="220"/>
      <c r="AU9" s="220"/>
      <c r="AV9" s="220"/>
      <c r="AW9" s="220"/>
      <c r="AX9" s="220"/>
    </row>
    <row r="10" spans="1:50" s="49" customFormat="1" ht="21" customHeight="1">
      <c r="A10" s="603"/>
      <c r="B10" s="604"/>
      <c r="C10" s="604"/>
      <c r="D10" s="605"/>
      <c r="E10" s="536" t="s">
        <v>101</v>
      </c>
      <c r="F10" s="537"/>
      <c r="G10" s="232" t="s">
        <v>116</v>
      </c>
      <c r="H10" s="584" t="s">
        <v>99</v>
      </c>
      <c r="I10" s="537"/>
      <c r="J10" s="99" t="s">
        <v>116</v>
      </c>
      <c r="K10" s="584" t="s">
        <v>100</v>
      </c>
      <c r="L10" s="551"/>
      <c r="M10" s="99" t="s">
        <v>116</v>
      </c>
      <c r="N10" s="104" t="s">
        <v>103</v>
      </c>
      <c r="O10" s="99" t="s">
        <v>116</v>
      </c>
      <c r="P10" s="229" t="s">
        <v>104</v>
      </c>
      <c r="Q10" s="99" t="s">
        <v>116</v>
      </c>
      <c r="R10" s="584" t="s">
        <v>105</v>
      </c>
      <c r="S10" s="537"/>
      <c r="T10" s="580" t="s">
        <v>102</v>
      </c>
      <c r="U10" s="582"/>
      <c r="V10" s="232" t="s">
        <v>112</v>
      </c>
      <c r="W10" s="551"/>
      <c r="X10" s="551"/>
      <c r="Y10" s="551"/>
      <c r="Z10" s="551"/>
      <c r="AA10" s="551"/>
      <c r="AB10" s="231" t="s">
        <v>114</v>
      </c>
      <c r="AC10" s="72"/>
      <c r="AD10" s="72"/>
      <c r="AE10" s="72"/>
      <c r="AF10" s="72"/>
      <c r="AG10" s="72"/>
      <c r="AH10" s="72"/>
      <c r="AI10" s="72"/>
      <c r="AJ10" s="72"/>
      <c r="AK10" s="72"/>
      <c r="AL10" s="72"/>
      <c r="AM10" s="72"/>
      <c r="AN10" s="72"/>
      <c r="AO10" s="72"/>
      <c r="AP10" s="72"/>
      <c r="AQ10" s="72"/>
      <c r="AR10" s="72"/>
      <c r="AS10" s="72"/>
      <c r="AT10" s="72"/>
      <c r="AU10" s="72"/>
      <c r="AV10" s="72"/>
      <c r="AW10" s="72"/>
      <c r="AX10" s="72"/>
    </row>
    <row r="11" spans="1:50" s="49" customFormat="1" ht="21" customHeight="1">
      <c r="A11" s="603"/>
      <c r="B11" s="604"/>
      <c r="C11" s="604"/>
      <c r="D11" s="605"/>
      <c r="E11" s="606"/>
      <c r="F11" s="607"/>
      <c r="G11" s="607"/>
      <c r="H11" s="607"/>
      <c r="I11" s="607"/>
      <c r="J11" s="607"/>
      <c r="K11" s="607"/>
      <c r="L11" s="607"/>
      <c r="M11" s="607"/>
      <c r="N11" s="607"/>
      <c r="O11" s="607"/>
      <c r="P11" s="607"/>
      <c r="Q11" s="607"/>
      <c r="R11" s="607"/>
      <c r="S11" s="607"/>
      <c r="T11" s="607"/>
      <c r="U11" s="607"/>
      <c r="V11" s="607"/>
      <c r="W11" s="607"/>
      <c r="X11" s="607"/>
      <c r="Y11" s="607"/>
      <c r="Z11" s="607"/>
      <c r="AA11" s="607"/>
      <c r="AB11" s="608"/>
      <c r="AC11" s="72"/>
      <c r="AD11" s="72"/>
      <c r="AE11" s="72"/>
      <c r="AF11" s="72"/>
      <c r="AG11" s="72"/>
      <c r="AH11" s="72"/>
      <c r="AI11" s="72"/>
      <c r="AJ11" s="72"/>
      <c r="AK11" s="72"/>
      <c r="AL11" s="72"/>
      <c r="AM11" s="72"/>
      <c r="AN11" s="72"/>
      <c r="AO11" s="72"/>
      <c r="AP11" s="72"/>
      <c r="AQ11" s="72"/>
      <c r="AR11" s="72"/>
      <c r="AS11" s="72"/>
      <c r="AT11" s="72"/>
      <c r="AU11" s="72"/>
      <c r="AV11" s="72"/>
      <c r="AW11" s="72"/>
      <c r="AX11" s="72"/>
    </row>
    <row r="12" spans="1:50" s="49" customFormat="1" ht="21" customHeight="1">
      <c r="A12" s="603"/>
      <c r="B12" s="604"/>
      <c r="C12" s="604"/>
      <c r="D12" s="605"/>
      <c r="E12" s="609"/>
      <c r="F12" s="610"/>
      <c r="G12" s="610"/>
      <c r="H12" s="610"/>
      <c r="I12" s="610"/>
      <c r="J12" s="610"/>
      <c r="K12" s="610"/>
      <c r="L12" s="610"/>
      <c r="M12" s="610"/>
      <c r="N12" s="610"/>
      <c r="O12" s="610"/>
      <c r="P12" s="610"/>
      <c r="Q12" s="610"/>
      <c r="R12" s="610"/>
      <c r="S12" s="610"/>
      <c r="T12" s="610"/>
      <c r="U12" s="610"/>
      <c r="V12" s="610"/>
      <c r="W12" s="610"/>
      <c r="X12" s="610"/>
      <c r="Y12" s="610"/>
      <c r="Z12" s="610"/>
      <c r="AA12" s="610"/>
      <c r="AB12" s="611"/>
      <c r="AC12" s="72"/>
      <c r="AD12" s="72"/>
      <c r="AE12" s="72"/>
      <c r="AF12" s="72"/>
      <c r="AG12" s="72"/>
      <c r="AH12" s="72"/>
      <c r="AI12" s="72"/>
      <c r="AJ12" s="72"/>
      <c r="AK12" s="72"/>
      <c r="AL12" s="72"/>
      <c r="AM12" s="72"/>
      <c r="AN12" s="72"/>
      <c r="AO12" s="72"/>
      <c r="AP12" s="72"/>
      <c r="AQ12" s="72"/>
      <c r="AR12" s="72"/>
      <c r="AS12" s="72"/>
      <c r="AT12" s="72"/>
      <c r="AU12" s="72"/>
      <c r="AV12" s="72"/>
      <c r="AW12" s="72"/>
      <c r="AX12" s="72"/>
    </row>
    <row r="13" spans="1:50" s="49" customFormat="1" ht="21" customHeight="1">
      <c r="A13" s="613" t="s">
        <v>88</v>
      </c>
      <c r="B13" s="614"/>
      <c r="C13" s="614"/>
      <c r="D13" s="615"/>
      <c r="E13" s="609"/>
      <c r="F13" s="610"/>
      <c r="G13" s="610"/>
      <c r="H13" s="610"/>
      <c r="I13" s="610"/>
      <c r="J13" s="610"/>
      <c r="K13" s="610"/>
      <c r="L13" s="610"/>
      <c r="M13" s="610"/>
      <c r="N13" s="610"/>
      <c r="O13" s="610"/>
      <c r="P13" s="610"/>
      <c r="Q13" s="610"/>
      <c r="R13" s="610"/>
      <c r="S13" s="610"/>
      <c r="T13" s="610"/>
      <c r="U13" s="610"/>
      <c r="V13" s="610"/>
      <c r="W13" s="610"/>
      <c r="X13" s="610"/>
      <c r="Y13" s="610"/>
      <c r="Z13" s="610"/>
      <c r="AA13" s="610"/>
      <c r="AB13" s="611"/>
      <c r="AC13" s="72"/>
      <c r="AD13" s="72"/>
      <c r="AE13" s="72"/>
      <c r="AF13" s="72"/>
      <c r="AG13" s="72"/>
      <c r="AH13" s="72"/>
      <c r="AI13" s="72"/>
      <c r="AJ13" s="72"/>
      <c r="AK13" s="72"/>
      <c r="AL13" s="72"/>
      <c r="AM13" s="72"/>
      <c r="AN13" s="72"/>
      <c r="AO13" s="72"/>
      <c r="AP13" s="72"/>
      <c r="AQ13" s="72"/>
      <c r="AR13" s="72"/>
      <c r="AS13" s="72"/>
      <c r="AT13" s="72"/>
      <c r="AU13" s="72"/>
      <c r="AV13" s="72"/>
      <c r="AW13" s="72"/>
      <c r="AX13" s="72"/>
    </row>
    <row r="14" spans="1:50" s="49" customFormat="1" ht="21" customHeight="1">
      <c r="A14" s="613"/>
      <c r="B14" s="614"/>
      <c r="C14" s="614"/>
      <c r="D14" s="615"/>
      <c r="E14" s="609"/>
      <c r="F14" s="610"/>
      <c r="G14" s="610"/>
      <c r="H14" s="610"/>
      <c r="I14" s="610"/>
      <c r="J14" s="610"/>
      <c r="K14" s="610"/>
      <c r="L14" s="610"/>
      <c r="M14" s="610"/>
      <c r="N14" s="610"/>
      <c r="O14" s="610"/>
      <c r="P14" s="610"/>
      <c r="Q14" s="610"/>
      <c r="R14" s="610"/>
      <c r="S14" s="610"/>
      <c r="T14" s="610"/>
      <c r="U14" s="610"/>
      <c r="V14" s="610"/>
      <c r="W14" s="610"/>
      <c r="X14" s="610"/>
      <c r="Y14" s="610"/>
      <c r="Z14" s="610"/>
      <c r="AA14" s="610"/>
      <c r="AB14" s="611"/>
      <c r="AC14" s="72"/>
      <c r="AD14" s="72"/>
      <c r="AE14" s="72"/>
      <c r="AF14" s="72"/>
      <c r="AG14" s="72"/>
      <c r="AH14" s="72"/>
      <c r="AI14" s="72"/>
      <c r="AJ14" s="72"/>
      <c r="AK14" s="72"/>
      <c r="AL14" s="72"/>
      <c r="AM14" s="72"/>
      <c r="AN14" s="72"/>
      <c r="AO14" s="72"/>
      <c r="AP14" s="72"/>
      <c r="AQ14" s="72"/>
      <c r="AR14" s="72"/>
      <c r="AS14" s="72"/>
      <c r="AT14" s="72"/>
      <c r="AU14" s="72"/>
      <c r="AV14" s="72"/>
      <c r="AW14" s="72"/>
      <c r="AX14" s="72"/>
    </row>
    <row r="15" spans="1:50" s="49" customFormat="1" ht="21" customHeight="1">
      <c r="A15" s="613"/>
      <c r="B15" s="614"/>
      <c r="C15" s="614"/>
      <c r="D15" s="615"/>
      <c r="E15" s="609"/>
      <c r="F15" s="610"/>
      <c r="G15" s="610"/>
      <c r="H15" s="610"/>
      <c r="I15" s="610"/>
      <c r="J15" s="610"/>
      <c r="K15" s="610"/>
      <c r="L15" s="610"/>
      <c r="M15" s="610"/>
      <c r="N15" s="610"/>
      <c r="O15" s="610"/>
      <c r="P15" s="610"/>
      <c r="Q15" s="610"/>
      <c r="R15" s="610"/>
      <c r="S15" s="610"/>
      <c r="T15" s="610"/>
      <c r="U15" s="610"/>
      <c r="V15" s="610"/>
      <c r="W15" s="610"/>
      <c r="X15" s="610"/>
      <c r="Y15" s="610"/>
      <c r="Z15" s="610"/>
      <c r="AA15" s="610"/>
      <c r="AB15" s="611"/>
      <c r="AC15" s="72"/>
      <c r="AD15" s="72"/>
      <c r="AE15" s="72"/>
      <c r="AF15" s="72"/>
      <c r="AG15" s="72"/>
      <c r="AH15" s="72"/>
      <c r="AI15" s="72"/>
      <c r="AJ15" s="72"/>
      <c r="AK15" s="72"/>
      <c r="AL15" s="72"/>
      <c r="AM15" s="72"/>
      <c r="AN15" s="72"/>
      <c r="AO15" s="72"/>
      <c r="AP15" s="72"/>
      <c r="AQ15" s="72"/>
      <c r="AR15" s="72"/>
      <c r="AS15" s="72"/>
      <c r="AT15" s="72"/>
      <c r="AU15" s="72"/>
      <c r="AV15" s="72"/>
      <c r="AW15" s="72"/>
      <c r="AX15" s="72"/>
    </row>
    <row r="16" spans="1:50" s="49" customFormat="1" ht="21" customHeight="1">
      <c r="A16" s="616"/>
      <c r="B16" s="617"/>
      <c r="C16" s="617"/>
      <c r="D16" s="618"/>
      <c r="E16" s="612"/>
      <c r="F16" s="553"/>
      <c r="G16" s="553"/>
      <c r="H16" s="553"/>
      <c r="I16" s="553"/>
      <c r="J16" s="553"/>
      <c r="K16" s="553"/>
      <c r="L16" s="553"/>
      <c r="M16" s="553"/>
      <c r="N16" s="553"/>
      <c r="O16" s="553"/>
      <c r="P16" s="553"/>
      <c r="Q16" s="553"/>
      <c r="R16" s="553"/>
      <c r="S16" s="553"/>
      <c r="T16" s="553"/>
      <c r="U16" s="553"/>
      <c r="V16" s="553"/>
      <c r="W16" s="553"/>
      <c r="X16" s="553"/>
      <c r="Y16" s="553"/>
      <c r="Z16" s="553"/>
      <c r="AA16" s="553"/>
      <c r="AB16" s="554"/>
      <c r="AC16" s="72"/>
      <c r="AD16" s="72"/>
      <c r="AE16" s="72"/>
      <c r="AF16" s="72"/>
      <c r="AG16" s="72"/>
      <c r="AH16" s="72"/>
      <c r="AI16" s="72"/>
      <c r="AJ16" s="72"/>
      <c r="AK16" s="72"/>
      <c r="AL16" s="72"/>
      <c r="AM16" s="72"/>
      <c r="AN16" s="72"/>
      <c r="AO16" s="72"/>
      <c r="AP16" s="72"/>
      <c r="AQ16" s="72"/>
      <c r="AR16" s="72"/>
      <c r="AS16" s="72"/>
      <c r="AT16" s="72"/>
      <c r="AU16" s="72"/>
      <c r="AV16" s="72"/>
      <c r="AW16" s="72"/>
      <c r="AX16" s="72"/>
    </row>
    <row r="17" spans="1:50" s="49" customFormat="1" ht="21" customHeight="1">
      <c r="A17" s="590" t="s">
        <v>118</v>
      </c>
      <c r="B17" s="591"/>
      <c r="C17" s="591"/>
      <c r="D17" s="591"/>
      <c r="E17" s="592" t="s">
        <v>184</v>
      </c>
      <c r="F17" s="593"/>
      <c r="G17" s="593"/>
      <c r="H17" s="594"/>
      <c r="I17" s="345"/>
      <c r="J17" s="345"/>
      <c r="K17" s="235" t="s">
        <v>19</v>
      </c>
      <c r="L17" s="595" t="s">
        <v>185</v>
      </c>
      <c r="M17" s="596"/>
      <c r="N17" s="596"/>
      <c r="O17" s="597"/>
      <c r="P17" s="594"/>
      <c r="Q17" s="345"/>
      <c r="R17" s="345"/>
      <c r="S17" s="234" t="s">
        <v>19</v>
      </c>
      <c r="T17" s="151" t="s">
        <v>107</v>
      </c>
      <c r="U17" s="598" t="s">
        <v>186</v>
      </c>
      <c r="V17" s="598"/>
      <c r="W17" s="598"/>
      <c r="X17" s="598"/>
      <c r="Y17" s="598"/>
      <c r="Z17" s="598"/>
      <c r="AA17" s="598"/>
      <c r="AB17" s="599"/>
      <c r="AC17" s="72"/>
      <c r="AD17" s="72"/>
      <c r="AE17" s="72"/>
      <c r="AF17" s="72"/>
      <c r="AG17" s="72"/>
      <c r="AH17" s="72"/>
      <c r="AI17" s="72"/>
      <c r="AJ17" s="72"/>
      <c r="AK17" s="72"/>
      <c r="AL17" s="72"/>
      <c r="AM17" s="72"/>
      <c r="AN17" s="72"/>
      <c r="AO17" s="72"/>
      <c r="AP17" s="72"/>
      <c r="AQ17" s="72"/>
      <c r="AR17" s="72"/>
      <c r="AS17" s="72"/>
      <c r="AT17" s="72"/>
      <c r="AU17" s="72"/>
      <c r="AV17" s="72"/>
      <c r="AW17" s="72"/>
      <c r="AX17" s="72"/>
    </row>
    <row r="18" spans="1:50" s="49" customFormat="1" ht="21" customHeight="1">
      <c r="A18" s="536" t="s">
        <v>15</v>
      </c>
      <c r="B18" s="551"/>
      <c r="C18" s="551"/>
      <c r="D18" s="565"/>
      <c r="E18" s="99" t="s">
        <v>116</v>
      </c>
      <c r="F18" s="580" t="s">
        <v>84</v>
      </c>
      <c r="G18" s="581"/>
      <c r="H18" s="581"/>
      <c r="I18" s="582"/>
      <c r="J18" s="99" t="s">
        <v>116</v>
      </c>
      <c r="K18" s="549" t="s">
        <v>14</v>
      </c>
      <c r="L18" s="550"/>
      <c r="M18" s="550" t="s">
        <v>115</v>
      </c>
      <c r="N18" s="550"/>
      <c r="O18" s="551"/>
      <c r="P18" s="551"/>
      <c r="Q18" s="551"/>
      <c r="R18" s="228" t="s">
        <v>126</v>
      </c>
      <c r="S18" s="107" t="s">
        <v>69</v>
      </c>
      <c r="T18" s="151" t="s">
        <v>107</v>
      </c>
      <c r="U18" s="588" t="s">
        <v>187</v>
      </c>
      <c r="V18" s="588"/>
      <c r="W18" s="588"/>
      <c r="X18" s="588"/>
      <c r="Y18" s="588"/>
      <c r="Z18" s="588"/>
      <c r="AA18" s="588"/>
      <c r="AB18" s="589"/>
      <c r="AC18" s="72"/>
      <c r="AD18" s="72"/>
      <c r="AE18" s="72"/>
      <c r="AF18" s="72"/>
      <c r="AG18" s="72"/>
      <c r="AH18" s="72"/>
      <c r="AI18" s="72"/>
      <c r="AJ18" s="72"/>
      <c r="AK18" s="72"/>
      <c r="AL18" s="72"/>
      <c r="AM18" s="72"/>
      <c r="AN18" s="72"/>
      <c r="AO18" s="72"/>
      <c r="AP18" s="72"/>
      <c r="AQ18" s="72"/>
      <c r="AR18" s="72"/>
      <c r="AS18" s="72"/>
      <c r="AT18" s="72"/>
      <c r="AU18" s="72"/>
      <c r="AV18" s="72"/>
      <c r="AW18" s="72"/>
      <c r="AX18" s="72"/>
    </row>
    <row r="19" spans="1:50" s="49" customFormat="1" ht="21" customHeight="1">
      <c r="A19" s="536" t="s">
        <v>20</v>
      </c>
      <c r="B19" s="551"/>
      <c r="C19" s="551"/>
      <c r="D19" s="565"/>
      <c r="E19" s="99" t="s">
        <v>116</v>
      </c>
      <c r="F19" s="580" t="s">
        <v>18</v>
      </c>
      <c r="G19" s="581"/>
      <c r="H19" s="581"/>
      <c r="I19" s="582"/>
      <c r="J19" s="99" t="s">
        <v>116</v>
      </c>
      <c r="K19" s="549" t="s">
        <v>17</v>
      </c>
      <c r="L19" s="550"/>
      <c r="M19" s="225" t="s">
        <v>68</v>
      </c>
      <c r="N19" s="551"/>
      <c r="O19" s="551"/>
      <c r="P19" s="229" t="s">
        <v>16</v>
      </c>
      <c r="Q19" s="551"/>
      <c r="R19" s="551"/>
      <c r="S19" s="107" t="s">
        <v>69</v>
      </c>
      <c r="T19" s="145"/>
      <c r="U19" s="586" t="s">
        <v>188</v>
      </c>
      <c r="V19" s="586"/>
      <c r="W19" s="586"/>
      <c r="X19" s="586"/>
      <c r="Y19" s="586"/>
      <c r="Z19" s="586"/>
      <c r="AA19" s="586"/>
      <c r="AB19" s="587"/>
      <c r="AC19" s="72"/>
      <c r="AD19" s="72"/>
      <c r="AE19" s="72"/>
      <c r="AF19" s="72"/>
      <c r="AG19" s="72"/>
      <c r="AH19" s="72"/>
      <c r="AI19" s="72"/>
      <c r="AJ19" s="72"/>
      <c r="AK19" s="72"/>
      <c r="AL19" s="72"/>
      <c r="AM19" s="72"/>
      <c r="AN19" s="72"/>
      <c r="AO19" s="72"/>
      <c r="AP19" s="72"/>
      <c r="AQ19" s="72"/>
      <c r="AR19" s="72"/>
      <c r="AS19" s="72"/>
      <c r="AT19" s="72"/>
      <c r="AU19" s="72"/>
      <c r="AV19" s="72"/>
      <c r="AW19" s="72"/>
      <c r="AX19" s="72"/>
    </row>
    <row r="20" spans="1:50" s="49" customFormat="1" ht="21" customHeight="1">
      <c r="A20" s="583" t="s">
        <v>95</v>
      </c>
      <c r="B20" s="543"/>
      <c r="C20" s="543"/>
      <c r="D20" s="544"/>
      <c r="E20" s="536"/>
      <c r="F20" s="551"/>
      <c r="G20" s="551"/>
      <c r="H20" s="551"/>
      <c r="I20" s="551"/>
      <c r="J20" s="108" t="s">
        <v>111</v>
      </c>
      <c r="K20" s="581" t="s">
        <v>96</v>
      </c>
      <c r="L20" s="581"/>
      <c r="M20" s="582"/>
      <c r="N20" s="584"/>
      <c r="O20" s="551"/>
      <c r="P20" s="551"/>
      <c r="Q20" s="551"/>
      <c r="R20" s="550" t="s">
        <v>97</v>
      </c>
      <c r="S20" s="585"/>
      <c r="T20" s="221" t="s">
        <v>107</v>
      </c>
      <c r="U20" s="550" t="s">
        <v>108</v>
      </c>
      <c r="V20" s="550"/>
      <c r="W20" s="550"/>
      <c r="X20" s="550"/>
      <c r="Y20" s="550"/>
      <c r="Z20" s="550"/>
      <c r="AA20" s="550"/>
      <c r="AB20" s="585"/>
      <c r="AC20" s="72"/>
      <c r="AD20" s="72"/>
      <c r="AE20" s="72"/>
      <c r="AF20" s="72"/>
      <c r="AG20" s="72"/>
      <c r="AH20" s="72"/>
      <c r="AI20" s="72"/>
      <c r="AJ20" s="72"/>
      <c r="AK20" s="72"/>
      <c r="AL20" s="72"/>
      <c r="AM20" s="72"/>
      <c r="AN20" s="72"/>
      <c r="AO20" s="72"/>
      <c r="AP20" s="72"/>
      <c r="AQ20" s="72"/>
      <c r="AR20" s="72"/>
      <c r="AS20" s="72"/>
      <c r="AT20" s="72"/>
      <c r="AU20" s="72"/>
      <c r="AV20" s="72"/>
      <c r="AW20" s="72"/>
      <c r="AX20" s="72"/>
    </row>
    <row r="21" spans="1:50" s="49" customFormat="1" ht="21" customHeight="1">
      <c r="A21" s="566" t="s">
        <v>13</v>
      </c>
      <c r="B21" s="566"/>
      <c r="C21" s="566"/>
      <c r="D21" s="566"/>
      <c r="E21" s="99" t="s">
        <v>116</v>
      </c>
      <c r="F21" s="580" t="s">
        <v>12</v>
      </c>
      <c r="G21" s="581"/>
      <c r="H21" s="581"/>
      <c r="I21" s="582"/>
      <c r="J21" s="99" t="s">
        <v>116</v>
      </c>
      <c r="K21" s="549" t="s">
        <v>11</v>
      </c>
      <c r="L21" s="550"/>
      <c r="M21" s="108"/>
      <c r="N21" s="99" t="s">
        <v>116</v>
      </c>
      <c r="O21" s="549" t="s">
        <v>10</v>
      </c>
      <c r="P21" s="550"/>
      <c r="Q21" s="551"/>
      <c r="R21" s="551"/>
      <c r="S21" s="233"/>
      <c r="T21" s="567" t="s">
        <v>81</v>
      </c>
      <c r="U21" s="490"/>
      <c r="V21" s="555"/>
      <c r="W21" s="96" t="s">
        <v>116</v>
      </c>
      <c r="X21" s="222" t="s">
        <v>85</v>
      </c>
      <c r="Y21" s="223"/>
      <c r="Z21" s="96" t="s">
        <v>116</v>
      </c>
      <c r="AA21" s="222" t="s">
        <v>86</v>
      </c>
      <c r="AB21" s="236"/>
      <c r="AC21" s="72"/>
      <c r="AD21" s="72"/>
      <c r="AE21" s="72"/>
      <c r="AF21" s="72"/>
      <c r="AG21" s="72"/>
      <c r="AH21" s="72"/>
      <c r="AI21" s="72"/>
      <c r="AJ21" s="72"/>
      <c r="AK21" s="72"/>
      <c r="AL21" s="72"/>
      <c r="AM21" s="72"/>
      <c r="AN21" s="72"/>
      <c r="AO21" s="72"/>
      <c r="AP21" s="72"/>
      <c r="AQ21" s="72"/>
      <c r="AR21" s="72"/>
      <c r="AS21" s="72"/>
      <c r="AT21" s="72"/>
      <c r="AU21" s="72"/>
      <c r="AV21" s="72"/>
      <c r="AW21" s="72"/>
      <c r="AX21" s="72"/>
    </row>
    <row r="22" spans="1:50" s="49" customFormat="1" ht="21" customHeight="1">
      <c r="A22" s="566" t="s">
        <v>74</v>
      </c>
      <c r="B22" s="566"/>
      <c r="C22" s="566"/>
      <c r="D22" s="566"/>
      <c r="E22" s="99" t="s">
        <v>116</v>
      </c>
      <c r="F22" s="580" t="s">
        <v>82</v>
      </c>
      <c r="G22" s="581"/>
      <c r="H22" s="581"/>
      <c r="I22" s="582"/>
      <c r="J22" s="114" t="s">
        <v>116</v>
      </c>
      <c r="K22" s="580" t="s">
        <v>83</v>
      </c>
      <c r="L22" s="581"/>
      <c r="M22" s="582"/>
      <c r="N22" s="104" t="s">
        <v>116</v>
      </c>
      <c r="O22" s="549" t="s">
        <v>120</v>
      </c>
      <c r="P22" s="550"/>
      <c r="Q22" s="551"/>
      <c r="R22" s="551"/>
      <c r="S22" s="233" t="s">
        <v>114</v>
      </c>
      <c r="T22" s="494"/>
      <c r="U22" s="495"/>
      <c r="V22" s="556"/>
      <c r="W22" s="115" t="s">
        <v>116</v>
      </c>
      <c r="X22" s="227" t="s">
        <v>87</v>
      </c>
      <c r="Y22" s="117"/>
      <c r="Z22" s="115" t="s">
        <v>116</v>
      </c>
      <c r="AA22" s="118" t="s">
        <v>112</v>
      </c>
      <c r="AB22" s="119" t="s">
        <v>114</v>
      </c>
      <c r="AC22" s="72"/>
      <c r="AD22" s="72"/>
      <c r="AE22" s="72"/>
      <c r="AF22" s="72"/>
      <c r="AG22" s="72"/>
      <c r="AH22" s="72"/>
      <c r="AI22" s="72"/>
      <c r="AJ22" s="72"/>
      <c r="AK22" s="72"/>
      <c r="AL22" s="72"/>
      <c r="AM22" s="72"/>
      <c r="AN22" s="72"/>
      <c r="AO22" s="72"/>
      <c r="AP22" s="72"/>
      <c r="AQ22" s="72"/>
      <c r="AR22" s="72"/>
      <c r="AS22" s="72"/>
      <c r="AT22" s="72"/>
      <c r="AU22" s="72"/>
      <c r="AV22" s="72"/>
      <c r="AW22" s="72"/>
      <c r="AX22" s="72"/>
    </row>
    <row r="23" spans="1:50" s="49" customFormat="1" ht="21" customHeight="1">
      <c r="A23" s="566" t="s">
        <v>127</v>
      </c>
      <c r="B23" s="566"/>
      <c r="C23" s="566"/>
      <c r="D23" s="566"/>
      <c r="E23" s="576" t="s">
        <v>128</v>
      </c>
      <c r="F23" s="577"/>
      <c r="G23" s="577"/>
      <c r="H23" s="577"/>
      <c r="I23" s="577"/>
      <c r="J23" s="577"/>
      <c r="K23" s="577"/>
      <c r="L23" s="577"/>
      <c r="M23" s="577"/>
      <c r="N23" s="577"/>
      <c r="O23" s="577"/>
      <c r="P23" s="577"/>
      <c r="Q23" s="577"/>
      <c r="R23" s="577"/>
      <c r="S23" s="577"/>
      <c r="T23" s="577"/>
      <c r="U23" s="577"/>
      <c r="V23" s="577"/>
      <c r="W23" s="577"/>
      <c r="X23" s="577"/>
      <c r="Y23" s="577"/>
      <c r="Z23" s="577"/>
      <c r="AA23" s="577"/>
      <c r="AB23" s="578"/>
      <c r="AC23" s="72"/>
      <c r="AD23" s="72"/>
      <c r="AE23" s="72"/>
      <c r="AF23" s="72"/>
      <c r="AG23" s="72"/>
      <c r="AH23" s="72"/>
      <c r="AI23" s="72"/>
      <c r="AJ23" s="72"/>
      <c r="AK23" s="72"/>
      <c r="AL23" s="72"/>
      <c r="AM23" s="72"/>
      <c r="AN23" s="72"/>
      <c r="AO23" s="72"/>
      <c r="AP23" s="72"/>
      <c r="AQ23" s="72"/>
      <c r="AR23" s="72"/>
      <c r="AS23" s="72"/>
      <c r="AT23" s="72"/>
      <c r="AU23" s="72"/>
      <c r="AV23" s="72"/>
      <c r="AW23" s="72"/>
      <c r="AX23" s="72"/>
    </row>
    <row r="24" spans="1:50" s="49" customFormat="1" ht="21" customHeight="1">
      <c r="A24" s="566" t="s">
        <v>73</v>
      </c>
      <c r="B24" s="566"/>
      <c r="C24" s="566"/>
      <c r="D24" s="566"/>
      <c r="E24" s="120" t="s">
        <v>116</v>
      </c>
      <c r="F24" s="549" t="s">
        <v>71</v>
      </c>
      <c r="G24" s="550"/>
      <c r="H24" s="551"/>
      <c r="I24" s="551"/>
      <c r="J24" s="121" t="s">
        <v>9</v>
      </c>
      <c r="K24" s="99" t="s">
        <v>116</v>
      </c>
      <c r="L24" s="549" t="s">
        <v>70</v>
      </c>
      <c r="M24" s="550"/>
      <c r="N24" s="551"/>
      <c r="O24" s="551"/>
      <c r="P24" s="121" t="s">
        <v>9</v>
      </c>
      <c r="Q24" s="99" t="s">
        <v>116</v>
      </c>
      <c r="R24" s="549" t="s">
        <v>72</v>
      </c>
      <c r="S24" s="550"/>
      <c r="T24" s="551"/>
      <c r="U24" s="551"/>
      <c r="V24" s="121" t="s">
        <v>9</v>
      </c>
      <c r="W24" s="99" t="s">
        <v>116</v>
      </c>
      <c r="X24" s="549" t="s">
        <v>80</v>
      </c>
      <c r="Y24" s="550"/>
      <c r="Z24" s="551"/>
      <c r="AA24" s="551"/>
      <c r="AB24" s="226" t="s">
        <v>9</v>
      </c>
      <c r="AC24" s="72"/>
      <c r="AD24" s="72"/>
      <c r="AE24" s="72"/>
      <c r="AF24" s="72"/>
      <c r="AG24" s="72"/>
      <c r="AH24" s="72"/>
      <c r="AI24" s="72"/>
      <c r="AJ24" s="72"/>
      <c r="AK24" s="72"/>
      <c r="AL24" s="72"/>
      <c r="AM24" s="72"/>
      <c r="AN24" s="72"/>
      <c r="AO24" s="72"/>
      <c r="AP24" s="72"/>
      <c r="AQ24" s="72"/>
      <c r="AR24" s="72"/>
      <c r="AS24" s="72"/>
      <c r="AT24" s="72"/>
      <c r="AU24" s="72"/>
      <c r="AV24" s="72"/>
      <c r="AW24" s="72"/>
      <c r="AX24" s="72"/>
    </row>
    <row r="25" spans="1:50" s="49" customFormat="1" ht="21" customHeight="1">
      <c r="A25" s="536" t="s">
        <v>21</v>
      </c>
      <c r="B25" s="551"/>
      <c r="C25" s="551"/>
      <c r="D25" s="565"/>
      <c r="E25" s="566"/>
      <c r="F25" s="566"/>
      <c r="G25" s="566"/>
      <c r="H25" s="566"/>
      <c r="I25" s="566"/>
      <c r="J25" s="566"/>
      <c r="K25" s="566"/>
      <c r="L25" s="566"/>
      <c r="M25" s="566"/>
      <c r="N25" s="566"/>
      <c r="O25" s="566"/>
      <c r="P25" s="566"/>
      <c r="Q25" s="566"/>
      <c r="R25" s="566"/>
      <c r="S25" s="566"/>
      <c r="T25" s="566"/>
      <c r="U25" s="566"/>
      <c r="V25" s="566"/>
      <c r="W25" s="566"/>
      <c r="X25" s="566"/>
      <c r="Y25" s="566"/>
      <c r="Z25" s="566"/>
      <c r="AA25" s="566"/>
      <c r="AB25" s="566"/>
      <c r="AC25" s="72"/>
      <c r="AD25" s="72"/>
      <c r="AE25" s="72"/>
      <c r="AF25" s="72"/>
      <c r="AG25" s="72"/>
      <c r="AH25" s="72"/>
      <c r="AI25" s="72"/>
      <c r="AJ25" s="72"/>
      <c r="AK25" s="72"/>
      <c r="AL25" s="72"/>
      <c r="AM25" s="72"/>
      <c r="AN25" s="72"/>
      <c r="AO25" s="72"/>
      <c r="AP25" s="72"/>
      <c r="AQ25" s="72"/>
      <c r="AR25" s="72"/>
      <c r="AS25" s="72"/>
      <c r="AT25" s="72"/>
      <c r="AU25" s="72"/>
      <c r="AV25" s="72"/>
      <c r="AW25" s="72"/>
      <c r="AX25" s="72"/>
    </row>
    <row r="26" spans="1:50" s="49" customFormat="1" ht="21" customHeight="1">
      <c r="A26" s="567" t="s">
        <v>67</v>
      </c>
      <c r="B26" s="568"/>
      <c r="C26" s="568"/>
      <c r="D26" s="569"/>
      <c r="E26" s="224" t="s">
        <v>116</v>
      </c>
      <c r="F26" s="124" t="s">
        <v>34</v>
      </c>
      <c r="G26" s="96" t="s">
        <v>116</v>
      </c>
      <c r="H26" s="124" t="s">
        <v>35</v>
      </c>
      <c r="I26" s="96" t="s">
        <v>116</v>
      </c>
      <c r="J26" s="124" t="s">
        <v>37</v>
      </c>
      <c r="K26" s="96" t="s">
        <v>116</v>
      </c>
      <c r="L26" s="124" t="s">
        <v>38</v>
      </c>
      <c r="M26" s="96" t="s">
        <v>116</v>
      </c>
      <c r="N26" s="124" t="s">
        <v>39</v>
      </c>
      <c r="O26" s="96" t="s">
        <v>116</v>
      </c>
      <c r="P26" s="125" t="s">
        <v>40</v>
      </c>
      <c r="Q26" s="96" t="s">
        <v>116</v>
      </c>
      <c r="R26" s="570" t="s">
        <v>36</v>
      </c>
      <c r="S26" s="571"/>
      <c r="T26" s="96" t="s">
        <v>116</v>
      </c>
      <c r="U26" s="572" t="s">
        <v>41</v>
      </c>
      <c r="V26" s="573"/>
      <c r="W26" s="126" t="s">
        <v>116</v>
      </c>
      <c r="X26" s="572" t="s">
        <v>43</v>
      </c>
      <c r="Y26" s="573"/>
      <c r="Z26" s="96" t="s">
        <v>116</v>
      </c>
      <c r="AA26" s="572" t="s">
        <v>58</v>
      </c>
      <c r="AB26" s="516"/>
      <c r="AC26" s="72"/>
      <c r="AD26" s="72"/>
      <c r="AE26" s="72"/>
      <c r="AF26" s="72"/>
      <c r="AG26" s="72"/>
      <c r="AH26" s="72"/>
      <c r="AI26" s="72"/>
      <c r="AJ26" s="72"/>
      <c r="AK26" s="72"/>
      <c r="AL26" s="72"/>
      <c r="AM26" s="72"/>
      <c r="AN26" s="72"/>
      <c r="AO26" s="72"/>
      <c r="AP26" s="72"/>
      <c r="AQ26" s="72"/>
      <c r="AR26" s="72"/>
      <c r="AS26" s="72"/>
      <c r="AT26" s="72"/>
      <c r="AU26" s="72"/>
      <c r="AV26" s="72"/>
      <c r="AW26" s="72"/>
      <c r="AX26" s="72"/>
    </row>
    <row r="27" spans="1:50" s="49" customFormat="1" ht="21" customHeight="1">
      <c r="A27" s="524"/>
      <c r="B27" s="525"/>
      <c r="C27" s="525"/>
      <c r="D27" s="526"/>
      <c r="E27" s="216" t="s">
        <v>116</v>
      </c>
      <c r="F27" s="128" t="s">
        <v>44</v>
      </c>
      <c r="G27" s="126" t="s">
        <v>116</v>
      </c>
      <c r="H27" s="128" t="s">
        <v>45</v>
      </c>
      <c r="I27" s="126" t="s">
        <v>116</v>
      </c>
      <c r="J27" s="128" t="s">
        <v>46</v>
      </c>
      <c r="K27" s="126" t="s">
        <v>116</v>
      </c>
      <c r="L27" s="128" t="s">
        <v>47</v>
      </c>
      <c r="M27" s="126" t="s">
        <v>116</v>
      </c>
      <c r="N27" s="128" t="s">
        <v>48</v>
      </c>
      <c r="O27" s="126" t="s">
        <v>116</v>
      </c>
      <c r="P27" s="128" t="s">
        <v>49</v>
      </c>
      <c r="Q27" s="126" t="s">
        <v>116</v>
      </c>
      <c r="R27" s="574" t="s">
        <v>59</v>
      </c>
      <c r="S27" s="575"/>
      <c r="T27" s="126" t="s">
        <v>116</v>
      </c>
      <c r="U27" s="574" t="s">
        <v>51</v>
      </c>
      <c r="V27" s="575"/>
      <c r="W27" s="126" t="s">
        <v>116</v>
      </c>
      <c r="X27" s="574" t="s">
        <v>55</v>
      </c>
      <c r="Y27" s="575"/>
      <c r="Z27" s="126" t="s">
        <v>116</v>
      </c>
      <c r="AA27" s="574" t="s">
        <v>42</v>
      </c>
      <c r="AB27" s="507"/>
      <c r="AC27" s="72"/>
      <c r="AD27" s="72"/>
      <c r="AE27" s="72"/>
      <c r="AF27" s="72"/>
      <c r="AG27" s="72"/>
      <c r="AH27" s="72"/>
      <c r="AI27" s="72"/>
      <c r="AJ27" s="72"/>
      <c r="AK27" s="72"/>
      <c r="AL27" s="72"/>
      <c r="AM27" s="72"/>
      <c r="AN27" s="72"/>
      <c r="AO27" s="72"/>
      <c r="AP27" s="72"/>
      <c r="AQ27" s="72"/>
      <c r="AR27" s="72"/>
      <c r="AS27" s="72"/>
      <c r="AT27" s="72"/>
      <c r="AU27" s="72"/>
      <c r="AV27" s="72"/>
      <c r="AW27" s="72"/>
      <c r="AX27" s="72"/>
    </row>
    <row r="28" spans="1:50" s="49" customFormat="1" ht="21" customHeight="1">
      <c r="A28" s="527"/>
      <c r="B28" s="528"/>
      <c r="C28" s="528"/>
      <c r="D28" s="529"/>
      <c r="E28" s="129" t="s">
        <v>116</v>
      </c>
      <c r="F28" s="130" t="s">
        <v>50</v>
      </c>
      <c r="G28" s="131" t="s">
        <v>116</v>
      </c>
      <c r="H28" s="130" t="s">
        <v>52</v>
      </c>
      <c r="I28" s="131" t="s">
        <v>116</v>
      </c>
      <c r="J28" s="130" t="s">
        <v>53</v>
      </c>
      <c r="K28" s="131" t="s">
        <v>116</v>
      </c>
      <c r="L28" s="130" t="s">
        <v>54</v>
      </c>
      <c r="M28" s="131" t="s">
        <v>116</v>
      </c>
      <c r="N28" s="548" t="s">
        <v>94</v>
      </c>
      <c r="O28" s="522"/>
      <c r="P28" s="579"/>
      <c r="Q28" s="131" t="s">
        <v>116</v>
      </c>
      <c r="R28" s="548" t="s">
        <v>121</v>
      </c>
      <c r="S28" s="522"/>
      <c r="T28" s="579"/>
      <c r="U28" s="126" t="s">
        <v>116</v>
      </c>
      <c r="V28" s="548" t="s">
        <v>57</v>
      </c>
      <c r="W28" s="522"/>
      <c r="X28" s="522"/>
      <c r="Y28" s="132"/>
      <c r="Z28" s="131" t="s">
        <v>116</v>
      </c>
      <c r="AA28" s="548" t="s">
        <v>56</v>
      </c>
      <c r="AB28" s="523"/>
      <c r="AC28" s="147"/>
      <c r="AD28" s="72"/>
      <c r="AE28" s="72"/>
      <c r="AF28" s="72"/>
      <c r="AG28" s="72"/>
      <c r="AH28" s="72"/>
      <c r="AI28" s="72"/>
      <c r="AJ28" s="72"/>
      <c r="AK28" s="72"/>
      <c r="AL28" s="72"/>
      <c r="AM28" s="72"/>
      <c r="AN28" s="72"/>
      <c r="AO28" s="72"/>
      <c r="AP28" s="72"/>
      <c r="AQ28" s="72"/>
      <c r="AR28" s="72"/>
      <c r="AS28" s="72"/>
      <c r="AT28" s="72"/>
      <c r="AU28" s="72"/>
      <c r="AV28" s="72"/>
      <c r="AW28" s="72"/>
      <c r="AX28" s="72"/>
    </row>
    <row r="29" spans="1:50" s="49" customFormat="1" ht="21" customHeight="1">
      <c r="A29" s="524" t="s">
        <v>122</v>
      </c>
      <c r="B29" s="525"/>
      <c r="C29" s="525"/>
      <c r="D29" s="526"/>
      <c r="E29" s="489"/>
      <c r="F29" s="490"/>
      <c r="G29" s="490"/>
      <c r="H29" s="490"/>
      <c r="I29" s="490"/>
      <c r="J29" s="490"/>
      <c r="K29" s="490"/>
      <c r="L29" s="490"/>
      <c r="M29" s="490"/>
      <c r="N29" s="490"/>
      <c r="O29" s="490"/>
      <c r="P29" s="490"/>
      <c r="Q29" s="490"/>
      <c r="R29" s="490"/>
      <c r="S29" s="490"/>
      <c r="T29" s="490"/>
      <c r="U29" s="490"/>
      <c r="V29" s="490"/>
      <c r="W29" s="490"/>
      <c r="X29" s="490"/>
      <c r="Y29" s="490"/>
      <c r="Z29" s="490"/>
      <c r="AA29" s="490"/>
      <c r="AB29" s="491"/>
      <c r="AC29" s="72"/>
      <c r="AD29" s="72"/>
      <c r="AE29" s="72"/>
      <c r="AF29" s="72"/>
      <c r="AG29" s="72"/>
      <c r="AH29" s="72"/>
      <c r="AI29" s="72"/>
      <c r="AJ29" s="72"/>
      <c r="AK29" s="72"/>
      <c r="AL29" s="72"/>
      <c r="AM29" s="72"/>
      <c r="AN29" s="72"/>
      <c r="AO29" s="72"/>
      <c r="AP29" s="72"/>
      <c r="AQ29" s="72"/>
      <c r="AR29" s="72"/>
      <c r="AS29" s="72"/>
      <c r="AT29" s="72"/>
      <c r="AU29" s="72"/>
      <c r="AV29" s="72"/>
      <c r="AW29" s="72"/>
      <c r="AX29" s="72"/>
    </row>
    <row r="30" spans="1:50" s="49" customFormat="1" ht="21" customHeight="1">
      <c r="A30" s="527"/>
      <c r="B30" s="528"/>
      <c r="C30" s="528"/>
      <c r="D30" s="529"/>
      <c r="E30" s="494"/>
      <c r="F30" s="495"/>
      <c r="G30" s="495"/>
      <c r="H30" s="495"/>
      <c r="I30" s="495"/>
      <c r="J30" s="495"/>
      <c r="K30" s="495"/>
      <c r="L30" s="495"/>
      <c r="M30" s="495"/>
      <c r="N30" s="495"/>
      <c r="O30" s="495"/>
      <c r="P30" s="495"/>
      <c r="Q30" s="495"/>
      <c r="R30" s="495"/>
      <c r="S30" s="495"/>
      <c r="T30" s="495"/>
      <c r="U30" s="495"/>
      <c r="V30" s="495"/>
      <c r="W30" s="495"/>
      <c r="X30" s="495"/>
      <c r="Y30" s="495"/>
      <c r="Z30" s="495"/>
      <c r="AA30" s="495"/>
      <c r="AB30" s="496"/>
      <c r="AC30" s="72"/>
      <c r="AD30" s="72"/>
      <c r="AE30" s="72"/>
      <c r="AF30" s="72"/>
      <c r="AG30" s="72"/>
      <c r="AH30" s="72"/>
      <c r="AI30" s="72"/>
      <c r="AJ30" s="72"/>
      <c r="AK30" s="72"/>
      <c r="AL30" s="72"/>
      <c r="AM30" s="72"/>
      <c r="AN30" s="72"/>
      <c r="AO30" s="72"/>
      <c r="AP30" s="72"/>
      <c r="AQ30" s="72"/>
      <c r="AR30" s="72"/>
      <c r="AS30" s="72"/>
      <c r="AT30" s="72"/>
      <c r="AU30" s="72"/>
      <c r="AV30" s="72"/>
      <c r="AW30" s="72"/>
      <c r="AX30" s="72"/>
    </row>
    <row r="31" spans="1:50" s="49" customFormat="1" ht="21" customHeight="1">
      <c r="A31" s="489" t="s">
        <v>8</v>
      </c>
      <c r="B31" s="490"/>
      <c r="C31" s="490"/>
      <c r="D31" s="491"/>
      <c r="E31" s="530"/>
      <c r="F31" s="530"/>
      <c r="G31" s="530"/>
      <c r="H31" s="530"/>
      <c r="I31" s="530"/>
      <c r="J31" s="530"/>
      <c r="K31" s="530"/>
      <c r="L31" s="530"/>
      <c r="M31" s="530"/>
      <c r="N31" s="530"/>
      <c r="O31" s="530"/>
      <c r="P31" s="530"/>
      <c r="Q31" s="530"/>
      <c r="R31" s="530"/>
      <c r="S31" s="530"/>
      <c r="T31" s="530"/>
      <c r="U31" s="530"/>
      <c r="V31" s="530"/>
      <c r="W31" s="530"/>
      <c r="X31" s="530"/>
      <c r="Y31" s="530"/>
      <c r="Z31" s="530"/>
      <c r="AA31" s="530"/>
      <c r="AB31" s="531"/>
      <c r="AC31" s="72"/>
      <c r="AD31" s="72"/>
      <c r="AE31" s="72"/>
      <c r="AF31" s="72"/>
      <c r="AG31" s="72"/>
      <c r="AH31" s="72"/>
      <c r="AI31" s="72"/>
      <c r="AJ31" s="72"/>
      <c r="AK31" s="72"/>
      <c r="AL31" s="72"/>
      <c r="AM31" s="72"/>
      <c r="AN31" s="72"/>
      <c r="AO31" s="72"/>
      <c r="AP31" s="72"/>
      <c r="AQ31" s="72"/>
      <c r="AR31" s="72"/>
      <c r="AS31" s="72"/>
      <c r="AT31" s="72"/>
      <c r="AU31" s="72"/>
      <c r="AV31" s="72"/>
      <c r="AW31" s="72"/>
      <c r="AX31" s="72"/>
    </row>
    <row r="32" spans="1:50" s="49" customFormat="1" ht="21" customHeight="1">
      <c r="A32" s="494"/>
      <c r="B32" s="495"/>
      <c r="C32" s="495"/>
      <c r="D32" s="496"/>
      <c r="E32" s="532"/>
      <c r="F32" s="532"/>
      <c r="G32" s="533"/>
      <c r="H32" s="533"/>
      <c r="I32" s="533"/>
      <c r="J32" s="533"/>
      <c r="K32" s="533"/>
      <c r="L32" s="533"/>
      <c r="M32" s="533"/>
      <c r="N32" s="533"/>
      <c r="O32" s="533"/>
      <c r="P32" s="533"/>
      <c r="Q32" s="533"/>
      <c r="R32" s="533"/>
      <c r="S32" s="533"/>
      <c r="T32" s="533"/>
      <c r="U32" s="533"/>
      <c r="V32" s="533"/>
      <c r="W32" s="533"/>
      <c r="X32" s="533"/>
      <c r="Y32" s="533"/>
      <c r="Z32" s="533"/>
      <c r="AA32" s="533"/>
      <c r="AB32" s="534"/>
      <c r="AC32" s="72"/>
      <c r="AD32" s="72"/>
      <c r="AE32" s="72"/>
      <c r="AF32" s="72"/>
      <c r="AG32" s="72"/>
      <c r="AH32" s="72"/>
      <c r="AI32" s="72"/>
      <c r="AJ32" s="72"/>
      <c r="AK32" s="72"/>
      <c r="AL32" s="72"/>
      <c r="AM32" s="72"/>
      <c r="AN32" s="72"/>
      <c r="AO32" s="72"/>
      <c r="AP32" s="72"/>
      <c r="AQ32" s="72"/>
      <c r="AR32" s="72"/>
      <c r="AS32" s="72"/>
      <c r="AT32" s="72"/>
      <c r="AU32" s="72"/>
      <c r="AV32" s="72"/>
      <c r="AW32" s="72"/>
      <c r="AX32" s="72"/>
    </row>
    <row r="33" spans="1:151" s="49" customFormat="1" ht="21" customHeight="1">
      <c r="A33" s="489" t="s">
        <v>7</v>
      </c>
      <c r="B33" s="490"/>
      <c r="C33" s="490"/>
      <c r="D33" s="491"/>
      <c r="E33" s="536" t="s">
        <v>26</v>
      </c>
      <c r="F33" s="537"/>
      <c r="G33" s="538"/>
      <c r="H33" s="539"/>
      <c r="I33" s="539"/>
      <c r="J33" s="539"/>
      <c r="K33" s="539"/>
      <c r="L33" s="539"/>
      <c r="M33" s="539"/>
      <c r="N33" s="539"/>
      <c r="O33" s="539"/>
      <c r="P33" s="539"/>
      <c r="Q33" s="539"/>
      <c r="R33" s="539"/>
      <c r="S33" s="539"/>
      <c r="T33" s="539"/>
      <c r="U33" s="539"/>
      <c r="V33" s="539"/>
      <c r="W33" s="539"/>
      <c r="X33" s="539"/>
      <c r="Y33" s="539"/>
      <c r="Z33" s="539"/>
      <c r="AA33" s="539"/>
      <c r="AB33" s="540"/>
      <c r="AC33" s="72"/>
      <c r="AD33" s="72"/>
      <c r="AE33" s="72"/>
      <c r="AF33" s="72"/>
      <c r="AG33" s="72"/>
      <c r="AH33" s="72"/>
      <c r="AI33" s="72"/>
      <c r="AJ33" s="72"/>
      <c r="AK33" s="72"/>
      <c r="AL33" s="72"/>
      <c r="AM33" s="72"/>
      <c r="AN33" s="72"/>
      <c r="AO33" s="72"/>
      <c r="AP33" s="72"/>
      <c r="AQ33" s="72"/>
      <c r="AR33" s="72"/>
      <c r="AS33" s="72"/>
      <c r="AT33" s="72"/>
      <c r="AU33" s="72"/>
      <c r="AV33" s="72"/>
      <c r="AW33" s="72"/>
      <c r="AX33" s="72"/>
    </row>
    <row r="34" spans="1:151" s="51" customFormat="1" ht="21" customHeight="1">
      <c r="A34" s="492"/>
      <c r="B34" s="493"/>
      <c r="C34" s="493"/>
      <c r="D34" s="535"/>
      <c r="E34" s="536" t="s">
        <v>25</v>
      </c>
      <c r="F34" s="537"/>
      <c r="G34" s="217" t="s">
        <v>79</v>
      </c>
      <c r="H34" s="541"/>
      <c r="I34" s="541"/>
      <c r="J34" s="217" t="s">
        <v>78</v>
      </c>
      <c r="K34" s="541"/>
      <c r="L34" s="541"/>
      <c r="M34" s="542"/>
      <c r="N34" s="552"/>
      <c r="O34" s="553"/>
      <c r="P34" s="553"/>
      <c r="Q34" s="553"/>
      <c r="R34" s="553"/>
      <c r="S34" s="553"/>
      <c r="T34" s="553"/>
      <c r="U34" s="553"/>
      <c r="V34" s="553"/>
      <c r="W34" s="553"/>
      <c r="X34" s="553"/>
      <c r="Y34" s="553"/>
      <c r="Z34" s="553"/>
      <c r="AA34" s="553"/>
      <c r="AB34" s="554"/>
      <c r="AC34" s="74"/>
      <c r="AD34" s="74"/>
      <c r="AE34" s="74"/>
      <c r="AF34" s="74"/>
      <c r="AG34" s="74"/>
      <c r="AH34" s="74"/>
      <c r="AI34" s="74"/>
      <c r="AJ34" s="74"/>
      <c r="AK34" s="74"/>
      <c r="AL34" s="74"/>
      <c r="AM34" s="74"/>
      <c r="AN34" s="74"/>
      <c r="AO34" s="74"/>
      <c r="AP34" s="74"/>
      <c r="AQ34" s="74"/>
      <c r="AR34" s="74"/>
      <c r="AS34" s="74"/>
      <c r="AT34" s="74"/>
      <c r="AU34" s="74"/>
      <c r="AV34" s="74"/>
      <c r="AW34" s="74"/>
      <c r="AX34" s="74"/>
    </row>
    <row r="35" spans="1:151" s="51" customFormat="1" ht="21" customHeight="1">
      <c r="A35" s="492"/>
      <c r="B35" s="493"/>
      <c r="C35" s="493"/>
      <c r="D35" s="535"/>
      <c r="E35" s="489" t="s">
        <v>28</v>
      </c>
      <c r="F35" s="555"/>
      <c r="G35" s="557" t="s">
        <v>60</v>
      </c>
      <c r="H35" s="558"/>
      <c r="I35" s="559"/>
      <c r="J35" s="559"/>
      <c r="K35" s="559"/>
      <c r="L35" s="559"/>
      <c r="M35" s="559"/>
      <c r="N35" s="559"/>
      <c r="O35" s="560"/>
      <c r="P35" s="489" t="s">
        <v>27</v>
      </c>
      <c r="Q35" s="555"/>
      <c r="R35" s="561"/>
      <c r="S35" s="490"/>
      <c r="T35" s="490"/>
      <c r="U35" s="490"/>
      <c r="V35" s="490"/>
      <c r="W35" s="490"/>
      <c r="X35" s="490"/>
      <c r="Y35" s="490"/>
      <c r="Z35" s="490"/>
      <c r="AA35" s="490"/>
      <c r="AB35" s="491"/>
      <c r="AC35" s="74"/>
      <c r="AD35" s="74"/>
      <c r="AE35" s="74"/>
      <c r="AF35" s="74"/>
      <c r="AG35" s="74"/>
      <c r="AH35" s="74"/>
      <c r="AI35" s="74"/>
      <c r="AJ35" s="74"/>
      <c r="AK35" s="74"/>
      <c r="AL35" s="74"/>
      <c r="AM35" s="74"/>
      <c r="AN35" s="74"/>
      <c r="AO35" s="74"/>
      <c r="AP35" s="74"/>
      <c r="AQ35" s="74"/>
      <c r="AR35" s="74"/>
      <c r="AS35" s="74"/>
      <c r="AT35" s="74"/>
      <c r="AU35" s="74"/>
      <c r="AV35" s="74"/>
      <c r="AW35" s="74"/>
      <c r="AX35" s="74"/>
    </row>
    <row r="36" spans="1:151" s="51" customFormat="1" ht="21" customHeight="1">
      <c r="A36" s="492"/>
      <c r="B36" s="493"/>
      <c r="C36" s="493"/>
      <c r="D36" s="535"/>
      <c r="E36" s="494"/>
      <c r="F36" s="556"/>
      <c r="G36" s="562"/>
      <c r="H36" s="563"/>
      <c r="I36" s="563"/>
      <c r="J36" s="563"/>
      <c r="K36" s="563"/>
      <c r="L36" s="563"/>
      <c r="M36" s="563"/>
      <c r="N36" s="563"/>
      <c r="O36" s="564"/>
      <c r="P36" s="494"/>
      <c r="Q36" s="556"/>
      <c r="R36" s="520"/>
      <c r="S36" s="495"/>
      <c r="T36" s="495"/>
      <c r="U36" s="495"/>
      <c r="V36" s="495"/>
      <c r="W36" s="495"/>
      <c r="X36" s="495"/>
      <c r="Y36" s="495"/>
      <c r="Z36" s="495"/>
      <c r="AA36" s="495"/>
      <c r="AB36" s="496"/>
      <c r="AC36" s="74"/>
      <c r="AD36" s="74"/>
      <c r="AE36" s="74"/>
      <c r="AF36" s="74"/>
      <c r="AG36" s="74"/>
      <c r="AH36" s="74"/>
      <c r="AI36" s="74"/>
      <c r="AJ36" s="74"/>
      <c r="AK36" s="74"/>
      <c r="AL36" s="74"/>
      <c r="AM36" s="74"/>
      <c r="AN36" s="74"/>
      <c r="AO36" s="74"/>
      <c r="AP36" s="74"/>
      <c r="AQ36" s="74"/>
      <c r="AR36" s="74"/>
      <c r="AS36" s="74"/>
      <c r="AT36" s="74"/>
      <c r="AU36" s="74"/>
      <c r="AV36" s="74"/>
      <c r="AW36" s="74"/>
      <c r="AX36" s="74"/>
    </row>
    <row r="37" spans="1:151" s="51" customFormat="1" ht="21" customHeight="1">
      <c r="A37" s="494"/>
      <c r="B37" s="495"/>
      <c r="C37" s="495"/>
      <c r="D37" s="496"/>
      <c r="E37" s="536" t="s">
        <v>29</v>
      </c>
      <c r="F37" s="537"/>
      <c r="G37" s="543"/>
      <c r="H37" s="543"/>
      <c r="I37" s="543"/>
      <c r="J37" s="543"/>
      <c r="K37" s="543"/>
      <c r="L37" s="543"/>
      <c r="M37" s="543"/>
      <c r="N37" s="543"/>
      <c r="O37" s="544"/>
      <c r="P37" s="536" t="s">
        <v>30</v>
      </c>
      <c r="Q37" s="537"/>
      <c r="R37" s="545"/>
      <c r="S37" s="546"/>
      <c r="T37" s="546"/>
      <c r="U37" s="546"/>
      <c r="V37" s="546"/>
      <c r="W37" s="546"/>
      <c r="X37" s="546"/>
      <c r="Y37" s="546"/>
      <c r="Z37" s="546"/>
      <c r="AA37" s="546"/>
      <c r="AB37" s="547"/>
      <c r="AC37" s="74"/>
      <c r="AD37" s="74"/>
      <c r="AE37" s="74"/>
      <c r="AF37" s="74"/>
      <c r="AG37" s="74"/>
      <c r="AH37" s="74"/>
      <c r="AI37" s="74"/>
      <c r="AJ37" s="74"/>
      <c r="AK37" s="74"/>
      <c r="AL37" s="74"/>
      <c r="AM37" s="74"/>
      <c r="AN37" s="74"/>
      <c r="AO37" s="74"/>
      <c r="AP37" s="74"/>
      <c r="AQ37" s="74"/>
      <c r="AR37" s="74"/>
      <c r="AS37" s="74"/>
      <c r="AT37" s="74"/>
      <c r="AU37" s="74"/>
      <c r="AV37" s="74"/>
      <c r="AW37" s="74"/>
      <c r="AX37" s="74"/>
    </row>
    <row r="38" spans="1:151" s="49" customFormat="1" ht="21" customHeight="1">
      <c r="A38" s="489" t="s">
        <v>75</v>
      </c>
      <c r="B38" s="490"/>
      <c r="C38" s="490"/>
      <c r="D38" s="491"/>
      <c r="E38" s="508" t="s">
        <v>75</v>
      </c>
      <c r="F38" s="509"/>
      <c r="G38" s="509"/>
      <c r="H38" s="509"/>
      <c r="I38" s="510"/>
      <c r="J38" s="96" t="s">
        <v>116</v>
      </c>
      <c r="K38" s="511" t="s">
        <v>6</v>
      </c>
      <c r="L38" s="512"/>
      <c r="M38" s="96" t="s">
        <v>116</v>
      </c>
      <c r="N38" s="513" t="s">
        <v>1</v>
      </c>
      <c r="O38" s="514"/>
      <c r="P38" s="134" t="s">
        <v>107</v>
      </c>
      <c r="Q38" s="515" t="s">
        <v>125</v>
      </c>
      <c r="R38" s="515"/>
      <c r="S38" s="515"/>
      <c r="T38" s="515"/>
      <c r="U38" s="515"/>
      <c r="V38" s="515"/>
      <c r="W38" s="515"/>
      <c r="X38" s="515"/>
      <c r="Y38" s="515"/>
      <c r="Z38" s="515"/>
      <c r="AA38" s="515"/>
      <c r="AB38" s="516"/>
      <c r="AC38" s="72"/>
      <c r="AD38" s="72"/>
      <c r="AE38" s="72"/>
      <c r="AF38" s="72"/>
      <c r="AG38" s="72"/>
      <c r="AH38" s="72"/>
      <c r="AI38" s="72"/>
      <c r="AJ38" s="72"/>
      <c r="AK38" s="72"/>
      <c r="AL38" s="72"/>
      <c r="AM38" s="72"/>
      <c r="AN38" s="72"/>
      <c r="AO38" s="72"/>
      <c r="AP38" s="72"/>
      <c r="AQ38" s="72"/>
      <c r="AR38" s="72"/>
      <c r="AS38" s="72"/>
      <c r="AT38" s="72"/>
      <c r="AU38" s="72"/>
      <c r="AV38" s="72"/>
      <c r="AW38" s="72"/>
      <c r="AX38" s="72"/>
    </row>
    <row r="39" spans="1:151" s="49" customFormat="1" ht="21" customHeight="1">
      <c r="A39" s="492"/>
      <c r="B39" s="493"/>
      <c r="C39" s="493"/>
      <c r="D39" s="493"/>
      <c r="E39" s="503" t="s">
        <v>90</v>
      </c>
      <c r="F39" s="504"/>
      <c r="G39" s="504"/>
      <c r="H39" s="504"/>
      <c r="I39" s="505"/>
      <c r="J39" s="126" t="s">
        <v>116</v>
      </c>
      <c r="K39" s="497" t="s">
        <v>3</v>
      </c>
      <c r="L39" s="498"/>
      <c r="M39" s="126" t="s">
        <v>116</v>
      </c>
      <c r="N39" s="497" t="s">
        <v>4</v>
      </c>
      <c r="O39" s="499"/>
      <c r="P39" s="500" t="s">
        <v>117</v>
      </c>
      <c r="Q39" s="501"/>
      <c r="R39" s="135" t="s">
        <v>112</v>
      </c>
      <c r="S39" s="502"/>
      <c r="T39" s="502"/>
      <c r="U39" s="502"/>
      <c r="V39" s="502"/>
      <c r="W39" s="502"/>
      <c r="X39" s="502"/>
      <c r="Y39" s="502"/>
      <c r="Z39" s="502"/>
      <c r="AA39" s="502"/>
      <c r="AB39" s="136" t="s">
        <v>114</v>
      </c>
      <c r="AC39" s="72"/>
      <c r="AD39" s="72"/>
      <c r="AE39" s="72"/>
      <c r="AF39" s="72"/>
      <c r="AG39" s="72"/>
      <c r="AH39" s="72"/>
      <c r="AI39" s="72"/>
      <c r="AJ39" s="72"/>
      <c r="AK39" s="72"/>
      <c r="AL39" s="72"/>
      <c r="AM39" s="72"/>
      <c r="AN39" s="72"/>
      <c r="AO39" s="72"/>
      <c r="AP39" s="72"/>
      <c r="AQ39" s="72"/>
      <c r="AR39" s="72"/>
      <c r="AS39" s="72"/>
      <c r="AT39" s="72"/>
      <c r="AU39" s="72"/>
      <c r="AV39" s="72"/>
      <c r="AW39" s="72"/>
      <c r="AX39" s="72"/>
    </row>
    <row r="40" spans="1:151" s="49" customFormat="1" ht="21" customHeight="1">
      <c r="A40" s="492"/>
      <c r="B40" s="493"/>
      <c r="C40" s="493"/>
      <c r="D40" s="493"/>
      <c r="E40" s="503" t="s">
        <v>5</v>
      </c>
      <c r="F40" s="504"/>
      <c r="G40" s="504"/>
      <c r="H40" s="504"/>
      <c r="I40" s="505"/>
      <c r="J40" s="126" t="s">
        <v>116</v>
      </c>
      <c r="K40" s="497" t="s">
        <v>3</v>
      </c>
      <c r="L40" s="498"/>
      <c r="M40" s="126" t="s">
        <v>116</v>
      </c>
      <c r="N40" s="497" t="s">
        <v>4</v>
      </c>
      <c r="O40" s="499"/>
      <c r="P40" s="137" t="s">
        <v>107</v>
      </c>
      <c r="Q40" s="506" t="s">
        <v>109</v>
      </c>
      <c r="R40" s="506"/>
      <c r="S40" s="506"/>
      <c r="T40" s="506"/>
      <c r="U40" s="506"/>
      <c r="V40" s="506"/>
      <c r="W40" s="506"/>
      <c r="X40" s="506"/>
      <c r="Y40" s="506"/>
      <c r="Z40" s="506"/>
      <c r="AA40" s="506"/>
      <c r="AB40" s="507"/>
      <c r="AC40" s="72"/>
      <c r="AD40" s="72"/>
      <c r="AE40" s="72"/>
      <c r="AF40" s="72"/>
      <c r="AG40" s="72"/>
      <c r="AH40" s="72"/>
      <c r="AI40" s="72"/>
      <c r="AJ40" s="72"/>
      <c r="AK40" s="72"/>
      <c r="AL40" s="72"/>
      <c r="AM40" s="72"/>
      <c r="AN40" s="72"/>
      <c r="AO40" s="72"/>
      <c r="AP40" s="72"/>
      <c r="AQ40" s="72"/>
      <c r="AR40" s="72"/>
      <c r="AS40" s="72"/>
      <c r="AT40" s="72"/>
      <c r="AU40" s="72"/>
      <c r="AV40" s="72"/>
      <c r="AW40" s="72"/>
      <c r="AX40" s="72"/>
    </row>
    <row r="41" spans="1:151" s="49" customFormat="1" ht="21" customHeight="1">
      <c r="A41" s="494"/>
      <c r="B41" s="495"/>
      <c r="C41" s="495"/>
      <c r="D41" s="496"/>
      <c r="E41" s="517" t="s">
        <v>2</v>
      </c>
      <c r="F41" s="518"/>
      <c r="G41" s="518"/>
      <c r="H41" s="518"/>
      <c r="I41" s="519"/>
      <c r="J41" s="131" t="s">
        <v>116</v>
      </c>
      <c r="K41" s="520" t="s">
        <v>91</v>
      </c>
      <c r="L41" s="495"/>
      <c r="M41" s="131" t="s">
        <v>116</v>
      </c>
      <c r="N41" s="521" t="s">
        <v>92</v>
      </c>
      <c r="O41" s="496"/>
      <c r="P41" s="138" t="s">
        <v>107</v>
      </c>
      <c r="Q41" s="522" t="s">
        <v>110</v>
      </c>
      <c r="R41" s="522"/>
      <c r="S41" s="522"/>
      <c r="T41" s="522"/>
      <c r="U41" s="522"/>
      <c r="V41" s="522"/>
      <c r="W41" s="522"/>
      <c r="X41" s="522"/>
      <c r="Y41" s="522"/>
      <c r="Z41" s="522"/>
      <c r="AA41" s="522"/>
      <c r="AB41" s="523"/>
      <c r="AC41" s="72"/>
      <c r="AD41" s="72"/>
      <c r="AE41" s="72"/>
      <c r="AF41" s="72"/>
      <c r="AG41" s="72"/>
      <c r="AH41" s="72"/>
      <c r="AI41" s="72"/>
      <c r="AJ41" s="72"/>
      <c r="AK41" s="72"/>
      <c r="AL41" s="72"/>
      <c r="AM41" s="72"/>
      <c r="AN41" s="72"/>
      <c r="AO41" s="72"/>
      <c r="AP41" s="72"/>
      <c r="AQ41" s="72"/>
      <c r="AR41" s="72"/>
      <c r="AS41" s="72"/>
      <c r="AT41" s="72"/>
      <c r="AU41" s="72"/>
      <c r="AV41" s="72"/>
      <c r="AW41" s="72"/>
      <c r="AX41" s="72"/>
    </row>
    <row r="42" spans="1:151" s="49" customFormat="1" ht="21" customHeight="1">
      <c r="A42" s="475" t="s">
        <v>76</v>
      </c>
      <c r="B42" s="475"/>
      <c r="C42" s="475"/>
      <c r="D42" s="475"/>
      <c r="E42" s="476" t="s">
        <v>183</v>
      </c>
      <c r="F42" s="477"/>
      <c r="G42" s="477"/>
      <c r="H42" s="477"/>
      <c r="I42" s="152" t="s">
        <v>132</v>
      </c>
      <c r="J42" s="478"/>
      <c r="K42" s="479"/>
      <c r="L42" s="479"/>
      <c r="M42" s="479"/>
      <c r="N42" s="480" t="s">
        <v>133</v>
      </c>
      <c r="O42" s="480"/>
      <c r="P42" s="480"/>
      <c r="Q42" s="480"/>
      <c r="R42" s="480"/>
      <c r="S42" s="480"/>
      <c r="T42" s="480"/>
      <c r="U42" s="480"/>
      <c r="V42" s="480"/>
      <c r="W42" s="480"/>
      <c r="X42" s="480"/>
      <c r="Y42" s="480"/>
      <c r="Z42" s="480"/>
      <c r="AA42" s="480"/>
      <c r="AB42" s="481"/>
      <c r="AC42" s="72"/>
      <c r="AD42" s="72"/>
      <c r="AE42" s="72"/>
      <c r="AF42" s="72"/>
      <c r="AG42" s="72"/>
      <c r="AH42" s="72"/>
      <c r="AI42" s="72"/>
      <c r="AJ42" s="72"/>
      <c r="AK42" s="72"/>
      <c r="AL42" s="72"/>
      <c r="AM42" s="72"/>
      <c r="AN42" s="72"/>
      <c r="AO42" s="72"/>
      <c r="AP42" s="72"/>
      <c r="AQ42" s="72"/>
      <c r="AR42" s="72"/>
      <c r="AS42" s="72"/>
      <c r="AT42" s="72"/>
      <c r="AU42" s="72"/>
      <c r="AV42" s="72"/>
      <c r="AW42" s="72"/>
      <c r="AX42" s="72"/>
    </row>
    <row r="43" spans="1:151" s="49" customFormat="1" ht="21" customHeight="1">
      <c r="A43" s="475"/>
      <c r="B43" s="475"/>
      <c r="C43" s="475"/>
      <c r="D43" s="475"/>
      <c r="E43" s="482" t="s">
        <v>77</v>
      </c>
      <c r="F43" s="483"/>
      <c r="G43" s="484"/>
      <c r="H43" s="465" t="s">
        <v>129</v>
      </c>
      <c r="I43" s="466"/>
      <c r="J43" s="488"/>
      <c r="K43" s="488"/>
      <c r="L43" s="488"/>
      <c r="M43" s="488"/>
      <c r="N43" s="467"/>
      <c r="O43" s="465" t="s">
        <v>130</v>
      </c>
      <c r="P43" s="466"/>
      <c r="Q43" s="466"/>
      <c r="R43" s="466"/>
      <c r="S43" s="466"/>
      <c r="T43" s="466"/>
      <c r="U43" s="467"/>
      <c r="V43" s="466" t="s">
        <v>131</v>
      </c>
      <c r="W43" s="466"/>
      <c r="X43" s="466"/>
      <c r="Y43" s="466"/>
      <c r="Z43" s="466"/>
      <c r="AA43" s="466"/>
      <c r="AB43" s="468"/>
      <c r="AC43" s="72"/>
      <c r="AD43" s="72"/>
      <c r="AE43" s="72"/>
      <c r="AF43" s="72"/>
      <c r="AG43" s="72"/>
      <c r="AH43" s="72"/>
      <c r="AI43" s="72"/>
      <c r="AJ43" s="72"/>
      <c r="AK43" s="72"/>
      <c r="AL43" s="72"/>
      <c r="AM43" s="72"/>
      <c r="AN43" s="72"/>
      <c r="AO43" s="72"/>
      <c r="AP43" s="72"/>
      <c r="AQ43" s="72"/>
      <c r="AR43" s="72"/>
      <c r="AS43" s="72"/>
      <c r="AT43" s="72"/>
      <c r="AU43" s="72"/>
      <c r="AV43" s="72"/>
      <c r="AW43" s="72"/>
      <c r="AX43" s="72"/>
    </row>
    <row r="44" spans="1:151" s="49" customFormat="1" ht="76.8" customHeight="1">
      <c r="A44" s="475"/>
      <c r="B44" s="475"/>
      <c r="C44" s="475"/>
      <c r="D44" s="475"/>
      <c r="E44" s="485"/>
      <c r="F44" s="486"/>
      <c r="G44" s="487"/>
      <c r="H44" s="469"/>
      <c r="I44" s="470"/>
      <c r="J44" s="470"/>
      <c r="K44" s="470"/>
      <c r="L44" s="470"/>
      <c r="M44" s="470"/>
      <c r="N44" s="471"/>
      <c r="O44" s="469"/>
      <c r="P44" s="470"/>
      <c r="Q44" s="470"/>
      <c r="R44" s="470"/>
      <c r="S44" s="470"/>
      <c r="T44" s="470"/>
      <c r="U44" s="471"/>
      <c r="V44" s="469"/>
      <c r="W44" s="470"/>
      <c r="X44" s="470"/>
      <c r="Y44" s="470"/>
      <c r="Z44" s="470"/>
      <c r="AA44" s="470"/>
      <c r="AB44" s="472"/>
      <c r="AC44" s="72"/>
      <c r="AD44" s="72"/>
      <c r="AE44" s="72"/>
      <c r="AF44" s="72"/>
      <c r="AG44" s="72"/>
      <c r="AH44" s="72"/>
      <c r="AI44" s="72"/>
      <c r="AJ44" s="72"/>
      <c r="AK44" s="72"/>
      <c r="AL44" s="72"/>
      <c r="AM44" s="72"/>
      <c r="AN44" s="72"/>
      <c r="AO44" s="72"/>
      <c r="AP44" s="72"/>
      <c r="AQ44" s="72"/>
      <c r="AR44" s="72"/>
      <c r="AS44" s="72"/>
      <c r="AT44" s="72"/>
      <c r="AU44" s="72"/>
      <c r="AV44" s="72"/>
      <c r="AW44" s="72"/>
      <c r="AX44" s="72"/>
    </row>
    <row r="45" spans="1:151" s="49" customFormat="1" ht="21" customHeight="1">
      <c r="A45" s="473" t="s">
        <v>124</v>
      </c>
      <c r="B45" s="473"/>
      <c r="C45" s="473"/>
      <c r="D45" s="473"/>
      <c r="E45" s="474" t="s">
        <v>123</v>
      </c>
      <c r="F45" s="474"/>
      <c r="G45" s="474"/>
      <c r="H45" s="474"/>
      <c r="I45" s="474"/>
      <c r="J45" s="474"/>
      <c r="K45" s="474"/>
      <c r="L45" s="474"/>
      <c r="M45" s="474"/>
      <c r="N45" s="474"/>
      <c r="O45" s="474"/>
      <c r="P45" s="474"/>
      <c r="Q45" s="474"/>
      <c r="R45" s="474"/>
      <c r="S45" s="474"/>
      <c r="T45" s="474"/>
      <c r="U45" s="474"/>
      <c r="V45" s="474"/>
      <c r="W45" s="474"/>
      <c r="X45" s="474"/>
      <c r="Y45" s="474"/>
      <c r="Z45" s="474"/>
      <c r="AA45" s="474"/>
      <c r="AB45" s="474"/>
      <c r="AC45" s="72"/>
      <c r="AD45" s="72"/>
      <c r="AE45" s="72"/>
      <c r="AF45" s="72"/>
      <c r="AG45" s="72"/>
      <c r="AH45" s="72"/>
      <c r="AI45" s="72"/>
      <c r="AJ45" s="72"/>
      <c r="AK45" s="72"/>
      <c r="AL45" s="72"/>
      <c r="AM45" s="72"/>
      <c r="AN45" s="72"/>
      <c r="AO45" s="72"/>
      <c r="AP45" s="72"/>
      <c r="AQ45" s="72"/>
      <c r="AR45" s="72"/>
      <c r="AS45" s="72"/>
      <c r="AT45" s="72"/>
      <c r="AU45" s="72"/>
      <c r="AV45" s="72"/>
      <c r="AW45" s="72"/>
      <c r="AX45" s="72"/>
    </row>
    <row r="46" spans="1:151" s="49" customFormat="1" ht="21" customHeight="1">
      <c r="A46" s="459"/>
      <c r="B46" s="459"/>
      <c r="C46" s="459"/>
      <c r="D46" s="459"/>
      <c r="E46" s="460" t="s">
        <v>0</v>
      </c>
      <c r="F46" s="460"/>
      <c r="G46" s="460"/>
      <c r="H46" s="460"/>
      <c r="I46" s="460"/>
      <c r="J46" s="460"/>
      <c r="K46" s="460"/>
      <c r="L46" s="460"/>
      <c r="M46" s="460"/>
      <c r="N46" s="460"/>
      <c r="O46" s="460"/>
      <c r="P46" s="460"/>
      <c r="Q46" s="460"/>
      <c r="R46" s="460"/>
      <c r="S46" s="460"/>
      <c r="T46" s="460"/>
      <c r="U46" s="460"/>
      <c r="V46" s="460"/>
      <c r="W46" s="460"/>
      <c r="X46" s="460"/>
      <c r="Y46" s="460"/>
      <c r="Z46" s="460"/>
      <c r="AA46" s="460"/>
      <c r="AB46" s="460"/>
      <c r="AC46" s="74"/>
      <c r="AD46" s="72"/>
      <c r="AE46" s="72"/>
      <c r="AF46" s="72"/>
      <c r="AG46" s="72"/>
      <c r="AH46" s="72"/>
      <c r="AI46" s="72"/>
      <c r="AJ46" s="72"/>
      <c r="AK46" s="72"/>
      <c r="AL46" s="72"/>
      <c r="AM46" s="72"/>
      <c r="AN46" s="72"/>
      <c r="AO46" s="72"/>
      <c r="AP46" s="72"/>
      <c r="AQ46" s="72"/>
      <c r="AR46" s="72"/>
      <c r="AS46" s="72"/>
      <c r="AT46" s="72"/>
      <c r="AU46" s="72"/>
      <c r="AV46" s="72"/>
      <c r="AW46" s="72"/>
      <c r="AX46" s="72"/>
    </row>
    <row r="47" spans="1:151" s="7" customFormat="1" ht="19.2">
      <c r="A47" s="461" t="str">
        <f>IF(OR(J42=AS48,J42=AS49,J42=AS50,J42=AS51),"別添１","")</f>
        <v/>
      </c>
      <c r="B47" s="461"/>
      <c r="C47" s="461"/>
      <c r="D47" s="461"/>
      <c r="E47" s="37"/>
      <c r="F47" s="37"/>
      <c r="G47" s="37"/>
      <c r="H47" s="37"/>
      <c r="I47" s="37"/>
      <c r="J47" s="37"/>
      <c r="K47" s="37"/>
      <c r="L47" s="37"/>
      <c r="M47" s="37"/>
      <c r="N47" s="37"/>
      <c r="O47" s="37"/>
      <c r="P47" s="37"/>
      <c r="Q47" s="37"/>
      <c r="R47" s="37"/>
      <c r="S47" s="37"/>
      <c r="T47" s="37"/>
      <c r="U47" s="37"/>
      <c r="V47" s="37"/>
      <c r="W47" s="37"/>
      <c r="X47" s="37"/>
      <c r="Y47" s="37"/>
      <c r="Z47" s="37"/>
      <c r="AA47" s="37"/>
      <c r="AB47" s="37"/>
      <c r="AC47" s="47"/>
      <c r="AD47" s="77"/>
      <c r="AE47" s="75"/>
      <c r="AF47" s="75"/>
      <c r="AG47" s="75"/>
      <c r="AH47" s="75"/>
      <c r="AI47" s="75"/>
      <c r="AJ47" s="75"/>
      <c r="AK47" s="75"/>
      <c r="AL47" s="75"/>
      <c r="AM47" s="75"/>
      <c r="AN47" s="75"/>
      <c r="AO47" s="75"/>
      <c r="AP47" s="75"/>
      <c r="AQ47" s="75"/>
      <c r="AR47" s="75"/>
      <c r="AS47" s="1" t="s">
        <v>273</v>
      </c>
      <c r="AT47" s="75"/>
      <c r="AU47" s="75"/>
      <c r="AV47" s="75"/>
      <c r="AW47" s="75"/>
      <c r="AX47" s="70"/>
      <c r="AY47" s="70"/>
      <c r="AZ47" s="70"/>
      <c r="BA47" s="75"/>
      <c r="BB47" s="75"/>
      <c r="BC47" s="75"/>
      <c r="BD47" s="75"/>
      <c r="BE47" s="75"/>
      <c r="BF47" s="75"/>
      <c r="BG47" s="75"/>
      <c r="BH47" s="75"/>
      <c r="BI47" s="75"/>
      <c r="BJ47" s="75"/>
      <c r="BK47" s="75"/>
      <c r="BL47" s="75"/>
      <c r="BM47" s="75"/>
      <c r="BN47" s="75"/>
      <c r="BO47" s="75"/>
      <c r="BP47" s="75"/>
      <c r="BQ47" s="75"/>
      <c r="BR47" s="75"/>
      <c r="BS47" s="75"/>
      <c r="BT47" s="75"/>
      <c r="BU47" s="75"/>
      <c r="BV47" s="75"/>
      <c r="BW47" s="75"/>
      <c r="BX47" s="75"/>
      <c r="BY47" s="75"/>
      <c r="BZ47" s="75"/>
      <c r="CA47" s="75"/>
      <c r="CB47" s="75"/>
      <c r="CC47" s="75"/>
      <c r="CD47" s="75"/>
      <c r="CE47" s="75"/>
      <c r="CF47" s="75"/>
      <c r="CG47" s="75"/>
      <c r="CH47" s="75"/>
      <c r="CI47" s="75"/>
      <c r="CJ47" s="75"/>
      <c r="CK47" s="75"/>
      <c r="CL47" s="75"/>
      <c r="CM47" s="75"/>
      <c r="CN47" s="75"/>
      <c r="CO47" s="75"/>
      <c r="CP47" s="75"/>
      <c r="CQ47" s="75"/>
      <c r="CR47" s="75"/>
      <c r="CS47" s="75"/>
      <c r="CT47" s="75"/>
      <c r="CU47" s="75"/>
      <c r="CV47" s="75"/>
      <c r="CW47" s="75"/>
      <c r="CX47" s="75"/>
      <c r="CY47" s="75"/>
      <c r="CZ47" s="75"/>
      <c r="DA47" s="75"/>
      <c r="DB47" s="75"/>
      <c r="DC47" s="75"/>
      <c r="DD47" s="75"/>
      <c r="DE47" s="75"/>
      <c r="DF47" s="75"/>
      <c r="DG47" s="75"/>
      <c r="DH47" s="75"/>
      <c r="DI47" s="75"/>
      <c r="DJ47" s="75"/>
      <c r="DK47" s="75"/>
      <c r="DL47" s="75"/>
      <c r="DM47" s="75"/>
      <c r="DN47" s="75"/>
      <c r="DO47" s="75"/>
      <c r="DP47" s="75"/>
      <c r="DQ47" s="75"/>
      <c r="DR47" s="75"/>
      <c r="DS47" s="75"/>
      <c r="DT47" s="75"/>
      <c r="DU47" s="75"/>
      <c r="DV47" s="75"/>
      <c r="DW47" s="75"/>
      <c r="DX47" s="75"/>
      <c r="DY47" s="75"/>
      <c r="DZ47" s="75"/>
      <c r="EA47" s="75"/>
      <c r="EB47" s="75"/>
      <c r="EC47" s="75"/>
      <c r="ED47" s="75"/>
      <c r="EE47" s="75"/>
      <c r="EF47" s="75"/>
      <c r="EG47" s="75"/>
      <c r="EH47" s="75"/>
      <c r="EI47" s="75"/>
      <c r="EJ47" s="75"/>
      <c r="EK47" s="75"/>
      <c r="EL47" s="75"/>
      <c r="EM47" s="75"/>
      <c r="EN47" s="75"/>
      <c r="EO47" s="75"/>
      <c r="EP47" s="75"/>
      <c r="EQ47" s="75"/>
      <c r="ER47" s="75"/>
      <c r="ES47" s="75"/>
      <c r="ET47" s="75"/>
      <c r="EU47" s="75"/>
    </row>
    <row r="48" spans="1:151" s="7" customFormat="1" ht="17.100000000000001" customHeight="1" thickBot="1">
      <c r="A48" s="461"/>
      <c r="B48" s="461"/>
      <c r="C48" s="461"/>
      <c r="D48" s="461"/>
      <c r="E48" s="38"/>
      <c r="F48" s="38"/>
      <c r="G48" s="38"/>
      <c r="H48" s="38"/>
      <c r="I48" s="38"/>
      <c r="J48" s="38"/>
      <c r="K48" s="38"/>
      <c r="L48" s="38"/>
      <c r="M48" s="38"/>
      <c r="N48" s="38"/>
      <c r="O48" s="38"/>
      <c r="P48" s="38"/>
      <c r="Q48" s="38"/>
      <c r="R48" s="38"/>
      <c r="S48" s="38"/>
      <c r="T48" s="38"/>
      <c r="U48" s="38"/>
      <c r="V48" s="38"/>
      <c r="W48" s="38"/>
      <c r="X48" s="38"/>
      <c r="Y48" s="38"/>
      <c r="Z48" s="38"/>
      <c r="AA48" s="38"/>
      <c r="AB48" s="38"/>
      <c r="AC48" s="37"/>
      <c r="AD48" s="77"/>
      <c r="AE48" s="75"/>
      <c r="AF48" s="75"/>
      <c r="AG48" s="75"/>
      <c r="AH48" s="75"/>
      <c r="AI48" s="75"/>
      <c r="AJ48" s="75"/>
      <c r="AK48" s="75"/>
      <c r="AL48" s="75"/>
      <c r="AM48" s="75"/>
      <c r="AN48" s="75"/>
      <c r="AO48" s="75"/>
      <c r="AP48" s="75"/>
      <c r="AQ48" s="75"/>
      <c r="AR48" s="75"/>
      <c r="AS48" s="1" t="s">
        <v>274</v>
      </c>
      <c r="AT48" s="75"/>
      <c r="AU48" s="75"/>
      <c r="AV48" s="75"/>
      <c r="AW48" s="75"/>
      <c r="AX48" s="70"/>
      <c r="AY48" s="70"/>
      <c r="AZ48" s="70"/>
      <c r="BA48" s="75"/>
      <c r="BB48" s="75"/>
      <c r="BC48" s="75"/>
      <c r="BD48" s="75"/>
      <c r="BE48" s="75"/>
      <c r="BF48" s="75"/>
      <c r="BG48" s="75"/>
      <c r="BH48" s="75"/>
      <c r="BI48" s="75"/>
      <c r="BJ48" s="75"/>
      <c r="BK48" s="75"/>
      <c r="BL48" s="75"/>
      <c r="BM48" s="75"/>
      <c r="BN48" s="75"/>
      <c r="BO48" s="75"/>
      <c r="BP48" s="75"/>
      <c r="BQ48" s="75"/>
      <c r="BR48" s="75"/>
      <c r="BS48" s="75"/>
      <c r="BT48" s="75"/>
      <c r="BU48" s="75"/>
      <c r="BV48" s="75"/>
      <c r="BW48" s="75"/>
      <c r="BX48" s="75"/>
      <c r="BY48" s="75"/>
      <c r="BZ48" s="75"/>
      <c r="CA48" s="75"/>
      <c r="CB48" s="75"/>
      <c r="CC48" s="75"/>
      <c r="CD48" s="75"/>
      <c r="CE48" s="75"/>
      <c r="CF48" s="75"/>
      <c r="CG48" s="75"/>
      <c r="CH48" s="75"/>
      <c r="CI48" s="75"/>
      <c r="CJ48" s="75"/>
      <c r="CK48" s="75"/>
      <c r="CL48" s="75"/>
      <c r="CM48" s="75"/>
      <c r="CN48" s="75"/>
      <c r="CO48" s="75"/>
      <c r="CP48" s="75"/>
      <c r="CQ48" s="75"/>
      <c r="CR48" s="75"/>
      <c r="CS48" s="75"/>
      <c r="CT48" s="75"/>
      <c r="CU48" s="75"/>
      <c r="CV48" s="75"/>
      <c r="CW48" s="75"/>
      <c r="CX48" s="75"/>
      <c r="CY48" s="75"/>
      <c r="CZ48" s="75"/>
      <c r="DA48" s="75"/>
      <c r="DB48" s="75"/>
      <c r="DC48" s="75"/>
      <c r="DD48" s="75"/>
      <c r="DE48" s="75"/>
      <c r="DF48" s="75"/>
      <c r="DG48" s="75"/>
      <c r="DH48" s="75"/>
      <c r="DI48" s="75"/>
      <c r="DJ48" s="75"/>
      <c r="DK48" s="75"/>
      <c r="DL48" s="75"/>
      <c r="DM48" s="75"/>
      <c r="DN48" s="75"/>
      <c r="DO48" s="75"/>
      <c r="DP48" s="75"/>
      <c r="DQ48" s="75"/>
      <c r="DR48" s="75"/>
      <c r="DS48" s="75"/>
      <c r="DT48" s="75"/>
      <c r="DU48" s="75"/>
      <c r="DV48" s="75"/>
      <c r="DW48" s="75"/>
      <c r="DX48" s="75"/>
      <c r="DY48" s="75"/>
      <c r="DZ48" s="75"/>
      <c r="EA48" s="75"/>
      <c r="EB48" s="75"/>
      <c r="EC48" s="75"/>
      <c r="ED48" s="75"/>
      <c r="EE48" s="75"/>
      <c r="EF48" s="75"/>
      <c r="EG48" s="75"/>
      <c r="EH48" s="75"/>
      <c r="EI48" s="75"/>
      <c r="EJ48" s="75"/>
      <c r="EK48" s="75"/>
      <c r="EL48" s="75"/>
      <c r="EM48" s="75"/>
      <c r="EN48" s="75"/>
      <c r="EO48" s="75"/>
      <c r="EP48" s="75"/>
      <c r="EQ48" s="75"/>
      <c r="ER48" s="75"/>
      <c r="ES48" s="75"/>
      <c r="ET48" s="75"/>
      <c r="EU48" s="75"/>
    </row>
    <row r="49" spans="1:151" s="7" customFormat="1" ht="17.100000000000001" customHeight="1">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7"/>
      <c r="AD49" s="77"/>
      <c r="AE49" s="75"/>
      <c r="AF49" s="75"/>
      <c r="AG49" s="75"/>
      <c r="AH49" s="75"/>
      <c r="AI49" s="75"/>
      <c r="AJ49" s="75"/>
      <c r="AK49" s="75"/>
      <c r="AL49" s="75"/>
      <c r="AM49" s="75"/>
      <c r="AN49" s="75"/>
      <c r="AO49" s="75"/>
      <c r="AP49" s="75"/>
      <c r="AQ49" s="75"/>
      <c r="AR49" s="75"/>
      <c r="AS49" s="244">
        <v>3</v>
      </c>
      <c r="AT49" s="75"/>
      <c r="AU49" s="75"/>
      <c r="AV49" s="75"/>
      <c r="AW49" s="75"/>
      <c r="AX49" s="70"/>
      <c r="AY49" s="70"/>
      <c r="AZ49" s="70"/>
      <c r="BA49" s="75"/>
      <c r="BB49" s="75"/>
      <c r="BC49" s="75"/>
      <c r="BD49" s="75"/>
      <c r="BE49" s="75"/>
      <c r="BF49" s="75"/>
      <c r="BG49" s="75"/>
      <c r="BH49" s="75"/>
      <c r="BI49" s="75"/>
      <c r="BJ49" s="75"/>
      <c r="BK49" s="75"/>
      <c r="BL49" s="75"/>
      <c r="BM49" s="75"/>
      <c r="BN49" s="75"/>
      <c r="BO49" s="75"/>
      <c r="BP49" s="75"/>
      <c r="BQ49" s="75"/>
      <c r="BR49" s="75"/>
      <c r="BS49" s="75"/>
      <c r="BT49" s="75"/>
      <c r="BU49" s="75"/>
      <c r="BV49" s="75"/>
      <c r="BW49" s="75"/>
      <c r="BX49" s="75"/>
      <c r="BY49" s="75"/>
      <c r="BZ49" s="75"/>
      <c r="CA49" s="75"/>
      <c r="CB49" s="75"/>
      <c r="CC49" s="75"/>
      <c r="CD49" s="75"/>
      <c r="CE49" s="75"/>
      <c r="CF49" s="75"/>
      <c r="CG49" s="75"/>
      <c r="CH49" s="75"/>
      <c r="CI49" s="75"/>
      <c r="CJ49" s="75"/>
      <c r="CK49" s="75"/>
      <c r="CL49" s="75"/>
      <c r="CM49" s="75"/>
      <c r="CN49" s="75"/>
      <c r="CO49" s="75"/>
      <c r="CP49" s="75"/>
      <c r="CQ49" s="75"/>
      <c r="CR49" s="75"/>
      <c r="CS49" s="75"/>
      <c r="CT49" s="75"/>
      <c r="CU49" s="75"/>
      <c r="CV49" s="75"/>
      <c r="CW49" s="75"/>
      <c r="CX49" s="75"/>
      <c r="CY49" s="75"/>
      <c r="CZ49" s="75"/>
      <c r="DA49" s="75"/>
      <c r="DB49" s="75"/>
      <c r="DC49" s="75"/>
      <c r="DD49" s="75"/>
      <c r="DE49" s="75"/>
      <c r="DF49" s="75"/>
      <c r="DG49" s="75"/>
      <c r="DH49" s="75"/>
      <c r="DI49" s="75"/>
      <c r="DJ49" s="75"/>
      <c r="DK49" s="75"/>
      <c r="DL49" s="75"/>
      <c r="DM49" s="75"/>
      <c r="DN49" s="75"/>
      <c r="DO49" s="75"/>
      <c r="DP49" s="75"/>
      <c r="DQ49" s="75"/>
      <c r="DR49" s="75"/>
      <c r="DS49" s="75"/>
      <c r="DT49" s="75"/>
      <c r="DU49" s="75"/>
      <c r="DV49" s="75"/>
      <c r="DW49" s="75"/>
      <c r="DX49" s="75"/>
      <c r="DY49" s="75"/>
      <c r="DZ49" s="75"/>
      <c r="EA49" s="75"/>
      <c r="EB49" s="75"/>
      <c r="EC49" s="75"/>
      <c r="ED49" s="75"/>
      <c r="EE49" s="75"/>
      <c r="EF49" s="75"/>
      <c r="EG49" s="75"/>
      <c r="EH49" s="75"/>
      <c r="EI49" s="75"/>
      <c r="EJ49" s="75"/>
      <c r="EK49" s="75"/>
      <c r="EL49" s="75"/>
      <c r="EM49" s="75"/>
      <c r="EN49" s="75"/>
      <c r="EO49" s="75"/>
      <c r="EP49" s="75"/>
      <c r="EQ49" s="75"/>
      <c r="ER49" s="75"/>
      <c r="ES49" s="75"/>
      <c r="ET49" s="75"/>
      <c r="EU49" s="75"/>
    </row>
    <row r="50" spans="1:151" s="7" customFormat="1" ht="17.100000000000001" customHeight="1">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7"/>
      <c r="AD50" s="77"/>
      <c r="AE50" s="75"/>
      <c r="AF50" s="75"/>
      <c r="AG50" s="75"/>
      <c r="AH50" s="75"/>
      <c r="AI50" s="75"/>
      <c r="AJ50" s="75"/>
      <c r="AK50" s="75"/>
      <c r="AL50" s="75"/>
      <c r="AM50" s="75"/>
      <c r="AN50" s="75"/>
      <c r="AO50" s="75"/>
      <c r="AP50" s="75"/>
      <c r="AQ50" s="75"/>
      <c r="AR50" s="75"/>
      <c r="AS50" s="245" t="s">
        <v>275</v>
      </c>
      <c r="AT50" s="75"/>
      <c r="AU50" s="75"/>
      <c r="AV50" s="75"/>
      <c r="AW50" s="75"/>
      <c r="AX50" s="70"/>
      <c r="AY50" s="70"/>
      <c r="AZ50" s="70"/>
      <c r="BA50" s="75"/>
      <c r="BB50" s="75"/>
      <c r="BC50" s="75"/>
      <c r="BD50" s="75"/>
      <c r="BE50" s="75"/>
      <c r="BF50" s="75"/>
      <c r="BG50" s="75"/>
      <c r="BH50" s="75"/>
      <c r="BI50" s="75"/>
      <c r="BJ50" s="75"/>
      <c r="BK50" s="75"/>
      <c r="BL50" s="75"/>
      <c r="BM50" s="75"/>
      <c r="BN50" s="75"/>
      <c r="BO50" s="75"/>
      <c r="BP50" s="75"/>
      <c r="BQ50" s="75"/>
      <c r="BR50" s="75"/>
      <c r="BS50" s="75"/>
      <c r="BT50" s="75"/>
      <c r="BU50" s="75"/>
      <c r="BV50" s="75"/>
      <c r="BW50" s="75"/>
      <c r="BX50" s="75"/>
      <c r="BY50" s="75"/>
      <c r="BZ50" s="75"/>
      <c r="CA50" s="75"/>
      <c r="CB50" s="75"/>
      <c r="CC50" s="75"/>
      <c r="CD50" s="75"/>
      <c r="CE50" s="75"/>
      <c r="CF50" s="75"/>
      <c r="CG50" s="75"/>
      <c r="CH50" s="75"/>
      <c r="CI50" s="75"/>
      <c r="CJ50" s="75"/>
      <c r="CK50" s="75"/>
      <c r="CL50" s="75"/>
      <c r="CM50" s="75"/>
      <c r="CN50" s="75"/>
      <c r="CO50" s="75"/>
      <c r="CP50" s="75"/>
      <c r="CQ50" s="75"/>
      <c r="CR50" s="75"/>
      <c r="CS50" s="75"/>
      <c r="CT50" s="75"/>
      <c r="CU50" s="75"/>
      <c r="CV50" s="75"/>
      <c r="CW50" s="75"/>
      <c r="CX50" s="75"/>
      <c r="CY50" s="75"/>
      <c r="CZ50" s="75"/>
      <c r="DA50" s="75"/>
      <c r="DB50" s="75"/>
      <c r="DC50" s="75"/>
      <c r="DD50" s="75"/>
      <c r="DE50" s="75"/>
      <c r="DF50" s="75"/>
      <c r="DG50" s="75"/>
      <c r="DH50" s="75"/>
      <c r="DI50" s="75"/>
      <c r="DJ50" s="75"/>
      <c r="DK50" s="75"/>
      <c r="DL50" s="75"/>
      <c r="DM50" s="75"/>
      <c r="DN50" s="75"/>
      <c r="DO50" s="75"/>
      <c r="DP50" s="75"/>
      <c r="DQ50" s="75"/>
      <c r="DR50" s="75"/>
      <c r="DS50" s="75"/>
      <c r="DT50" s="75"/>
      <c r="DU50" s="75"/>
      <c r="DV50" s="75"/>
      <c r="DW50" s="75"/>
      <c r="DX50" s="75"/>
      <c r="DY50" s="75"/>
      <c r="DZ50" s="75"/>
      <c r="EA50" s="75"/>
      <c r="EB50" s="75"/>
      <c r="EC50" s="75"/>
      <c r="ED50" s="75"/>
      <c r="EE50" s="75"/>
      <c r="EF50" s="75"/>
      <c r="EG50" s="75"/>
      <c r="EH50" s="75"/>
      <c r="EI50" s="75"/>
      <c r="EJ50" s="75"/>
      <c r="EK50" s="75"/>
      <c r="EL50" s="75"/>
      <c r="EM50" s="75"/>
      <c r="EN50" s="75"/>
      <c r="EO50" s="75"/>
      <c r="EP50" s="75"/>
      <c r="EQ50" s="75"/>
      <c r="ER50" s="75"/>
      <c r="ES50" s="75"/>
      <c r="ET50" s="75"/>
      <c r="EU50" s="75"/>
    </row>
    <row r="51" spans="1:151" s="7" customFormat="1" ht="19.2">
      <c r="A51" s="37"/>
      <c r="B51" s="37"/>
      <c r="C51" s="37"/>
      <c r="D51" s="69" t="str">
        <f>IF(OR(J42=AS48,J42=AS49,J42=AS50,J42=AS51),"小美玉市長　殿","")</f>
        <v/>
      </c>
      <c r="E51" s="37"/>
      <c r="F51" s="37"/>
      <c r="G51" s="37"/>
      <c r="H51" s="37"/>
      <c r="I51" s="37"/>
      <c r="J51" s="37"/>
      <c r="K51" s="37"/>
      <c r="L51" s="37"/>
      <c r="M51" s="37"/>
      <c r="N51" s="37"/>
      <c r="O51" s="37"/>
      <c r="P51" s="37"/>
      <c r="Q51" s="37"/>
      <c r="R51" s="37"/>
      <c r="S51" s="37"/>
      <c r="T51" s="37"/>
      <c r="U51" s="37"/>
      <c r="V51" s="37"/>
      <c r="W51" s="37"/>
      <c r="X51" s="37"/>
      <c r="Y51" s="37"/>
      <c r="Z51" s="37"/>
      <c r="AA51" s="47" t="str">
        <f>IF(OR(J42=AS48,J42=AS49,J42=AS50,J42=AS51),IF(N52="","↓（返礼品等の製造等を行う者）↓",""),"")</f>
        <v/>
      </c>
      <c r="AB51" s="37"/>
      <c r="AC51" s="37"/>
      <c r="AD51" s="77"/>
      <c r="AE51" s="75"/>
      <c r="AF51" s="75"/>
      <c r="AG51" s="75"/>
      <c r="AH51" s="75"/>
      <c r="AI51" s="75"/>
      <c r="AJ51" s="75"/>
      <c r="AK51" s="75"/>
      <c r="AL51" s="83"/>
      <c r="AM51" s="83"/>
      <c r="AN51" s="83"/>
      <c r="AO51" s="83"/>
      <c r="AP51" s="83"/>
      <c r="AQ51" s="75"/>
      <c r="AR51" s="75"/>
      <c r="AS51" s="245" t="s">
        <v>276</v>
      </c>
      <c r="AT51" s="75"/>
      <c r="AU51" s="75"/>
      <c r="AV51" s="75"/>
      <c r="AW51" s="75"/>
      <c r="AX51" s="70"/>
      <c r="AY51" s="70"/>
      <c r="AZ51" s="70"/>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row>
    <row r="52" spans="1:151" s="7" customFormat="1" ht="19.2" customHeight="1" thickBot="1">
      <c r="A52" s="37"/>
      <c r="B52" s="46"/>
      <c r="C52" s="46"/>
      <c r="D52" s="46"/>
      <c r="E52" s="46"/>
      <c r="F52" s="46"/>
      <c r="G52" s="46"/>
      <c r="H52" s="46"/>
      <c r="I52" s="46"/>
      <c r="J52" s="46"/>
      <c r="K52" s="46"/>
      <c r="L52" s="46"/>
      <c r="M52" s="46"/>
      <c r="N52" s="462" t="str">
        <f>IF(OR(J42=AS48,J42=AS49,J42=AS50,J42=AS51),E4,"")</f>
        <v/>
      </c>
      <c r="O52" s="462"/>
      <c r="P52" s="462"/>
      <c r="Q52" s="462"/>
      <c r="R52" s="462"/>
      <c r="S52" s="462"/>
      <c r="T52" s="462"/>
      <c r="U52" s="462"/>
      <c r="V52" s="462"/>
      <c r="W52" s="462"/>
      <c r="X52" s="462"/>
      <c r="Y52" s="462"/>
      <c r="Z52" s="462"/>
      <c r="AA52" s="462"/>
      <c r="AB52" s="46"/>
      <c r="AC52" s="37"/>
      <c r="AD52" s="77"/>
      <c r="AE52" s="86"/>
      <c r="AF52" s="86"/>
      <c r="AG52" s="86"/>
      <c r="AH52" s="86"/>
      <c r="AI52" s="86"/>
      <c r="AJ52" s="86"/>
      <c r="AK52" s="86"/>
      <c r="AL52" s="86"/>
      <c r="AM52" s="86"/>
      <c r="AN52" s="83"/>
      <c r="AO52" s="83"/>
      <c r="AP52" s="83"/>
      <c r="AQ52" s="75"/>
      <c r="AR52" s="75"/>
      <c r="AS52" s="246" t="s">
        <v>277</v>
      </c>
      <c r="AT52" s="75"/>
      <c r="AU52" s="75"/>
      <c r="AV52" s="75"/>
      <c r="AW52" s="75"/>
      <c r="AX52" s="70"/>
      <c r="AY52" s="70"/>
      <c r="AZ52" s="70"/>
      <c r="BA52" s="75"/>
      <c r="BB52" s="75"/>
      <c r="BC52" s="75"/>
      <c r="BD52" s="75"/>
      <c r="BE52" s="75"/>
      <c r="BF52" s="75"/>
      <c r="BG52" s="75"/>
      <c r="BH52" s="75"/>
      <c r="BI52" s="75"/>
      <c r="BJ52" s="75"/>
      <c r="BK52" s="75"/>
      <c r="BL52" s="75"/>
      <c r="BM52" s="75"/>
      <c r="BN52" s="75"/>
      <c r="BO52" s="75"/>
      <c r="BP52" s="75"/>
      <c r="BQ52" s="75"/>
      <c r="BR52" s="75"/>
      <c r="BS52" s="75"/>
      <c r="BT52" s="75"/>
      <c r="BU52" s="75"/>
      <c r="BV52" s="75"/>
      <c r="BW52" s="75"/>
      <c r="BX52" s="75"/>
      <c r="BY52" s="75"/>
      <c r="BZ52" s="75"/>
      <c r="CA52" s="75"/>
      <c r="CB52" s="75"/>
      <c r="CC52" s="75"/>
      <c r="CD52" s="75"/>
      <c r="CE52" s="75"/>
      <c r="CF52" s="75"/>
      <c r="CG52" s="75"/>
      <c r="CH52" s="75"/>
      <c r="CI52" s="75"/>
      <c r="CJ52" s="75"/>
      <c r="CK52" s="75"/>
      <c r="CL52" s="75"/>
      <c r="CM52" s="75"/>
      <c r="CN52" s="75"/>
      <c r="CO52" s="75"/>
      <c r="CP52" s="75"/>
      <c r="CQ52" s="75"/>
      <c r="CR52" s="75"/>
      <c r="CS52" s="75"/>
      <c r="CT52" s="75"/>
      <c r="CU52" s="75"/>
      <c r="CV52" s="75"/>
      <c r="CW52" s="75"/>
      <c r="CX52" s="75"/>
      <c r="CY52" s="75"/>
      <c r="CZ52" s="75"/>
      <c r="DA52" s="75"/>
      <c r="DB52" s="75"/>
      <c r="DC52" s="75"/>
      <c r="DD52" s="75"/>
      <c r="DE52" s="75"/>
      <c r="DF52" s="75"/>
      <c r="DG52" s="75"/>
      <c r="DH52" s="75"/>
      <c r="DI52" s="75"/>
      <c r="DJ52" s="75"/>
      <c r="DK52" s="75"/>
      <c r="DL52" s="75"/>
      <c r="DM52" s="75"/>
      <c r="DN52" s="75"/>
      <c r="DO52" s="75"/>
      <c r="DP52" s="75"/>
      <c r="DQ52" s="75"/>
      <c r="DR52" s="75"/>
      <c r="DS52" s="75"/>
      <c r="DT52" s="75"/>
      <c r="DU52" s="75"/>
      <c r="DV52" s="75"/>
      <c r="DW52" s="75"/>
      <c r="DX52" s="75"/>
      <c r="DY52" s="75"/>
      <c r="DZ52" s="75"/>
      <c r="EA52" s="75"/>
      <c r="EB52" s="75"/>
      <c r="EC52" s="75"/>
      <c r="ED52" s="75"/>
      <c r="EE52" s="75"/>
      <c r="EF52" s="75"/>
      <c r="EG52" s="75"/>
      <c r="EH52" s="75"/>
      <c r="EI52" s="75"/>
      <c r="EJ52" s="75"/>
      <c r="EK52" s="75"/>
      <c r="EL52" s="75"/>
      <c r="EM52" s="75"/>
      <c r="EN52" s="75"/>
      <c r="EO52" s="75"/>
      <c r="EP52" s="75"/>
      <c r="EQ52" s="75"/>
      <c r="ER52" s="75"/>
      <c r="ES52" s="75"/>
      <c r="ET52" s="75"/>
      <c r="EU52" s="75"/>
    </row>
    <row r="53" spans="1:151" s="7" customFormat="1" ht="19.2">
      <c r="A53" s="37"/>
      <c r="B53" s="46"/>
      <c r="C53" s="46"/>
      <c r="D53" s="46"/>
      <c r="E53" s="46"/>
      <c r="F53" s="46"/>
      <c r="G53" s="46"/>
      <c r="H53" s="46"/>
      <c r="I53" s="46"/>
      <c r="J53" s="46"/>
      <c r="K53" s="46"/>
      <c r="L53" s="46"/>
      <c r="M53" s="46"/>
      <c r="N53" s="39"/>
      <c r="O53" s="39"/>
      <c r="P53" s="39"/>
      <c r="Q53" s="39"/>
      <c r="R53" s="39"/>
      <c r="S53" s="39"/>
      <c r="T53" s="39"/>
      <c r="U53" s="39"/>
      <c r="V53" s="39"/>
      <c r="W53" s="39"/>
      <c r="X53" s="39"/>
      <c r="Y53" s="39"/>
      <c r="Z53" s="39"/>
      <c r="AA53" s="39"/>
      <c r="AB53" s="39"/>
      <c r="AC53" s="37"/>
      <c r="AD53" s="77"/>
      <c r="AE53" s="86"/>
      <c r="AF53" s="86"/>
      <c r="AG53" s="86"/>
      <c r="AH53" s="86"/>
      <c r="AI53" s="86"/>
      <c r="AJ53" s="86"/>
      <c r="AK53" s="86"/>
      <c r="AL53" s="86"/>
      <c r="AM53" s="86"/>
      <c r="AN53" s="83"/>
      <c r="AO53" s="83"/>
      <c r="AP53" s="83"/>
      <c r="AQ53" s="75"/>
      <c r="AR53" s="75"/>
      <c r="AS53" s="247" t="s">
        <v>190</v>
      </c>
      <c r="AT53" s="75"/>
      <c r="AU53" s="75"/>
      <c r="AV53" s="75"/>
      <c r="AW53" s="75"/>
      <c r="AX53" s="70"/>
      <c r="AY53" s="70"/>
      <c r="AZ53" s="70"/>
      <c r="BA53" s="75"/>
      <c r="BB53" s="75"/>
      <c r="BC53" s="75"/>
      <c r="BD53" s="75"/>
      <c r="BE53" s="75"/>
      <c r="BF53" s="75"/>
      <c r="BG53" s="75"/>
      <c r="BH53" s="75"/>
      <c r="BI53" s="75"/>
      <c r="BJ53" s="75"/>
      <c r="BK53" s="75"/>
      <c r="BL53" s="75"/>
      <c r="BM53" s="75"/>
      <c r="BN53" s="75"/>
      <c r="BO53" s="75"/>
      <c r="BP53" s="75"/>
      <c r="BQ53" s="75"/>
      <c r="BR53" s="75"/>
      <c r="BS53" s="75"/>
      <c r="BT53" s="75"/>
      <c r="BU53" s="75"/>
      <c r="BV53" s="75"/>
      <c r="BW53" s="75"/>
      <c r="BX53" s="75"/>
      <c r="BY53" s="75"/>
      <c r="BZ53" s="75"/>
      <c r="CA53" s="75"/>
      <c r="CB53" s="75"/>
      <c r="CC53" s="75"/>
      <c r="CD53" s="75"/>
      <c r="CE53" s="75"/>
      <c r="CF53" s="75"/>
      <c r="CG53" s="75"/>
      <c r="CH53" s="75"/>
      <c r="CI53" s="75"/>
      <c r="CJ53" s="75"/>
      <c r="CK53" s="75"/>
      <c r="CL53" s="75"/>
      <c r="CM53" s="75"/>
      <c r="CN53" s="75"/>
      <c r="CO53" s="75"/>
      <c r="CP53" s="75"/>
      <c r="CQ53" s="75"/>
      <c r="CR53" s="75"/>
      <c r="CS53" s="75"/>
      <c r="CT53" s="75"/>
      <c r="CU53" s="75"/>
      <c r="CV53" s="75"/>
      <c r="CW53" s="75"/>
      <c r="CX53" s="75"/>
      <c r="CY53" s="75"/>
      <c r="CZ53" s="75"/>
      <c r="DA53" s="75"/>
      <c r="DB53" s="75"/>
      <c r="DC53" s="75"/>
      <c r="DD53" s="75"/>
      <c r="DE53" s="75"/>
      <c r="DF53" s="75"/>
      <c r="DG53" s="75"/>
      <c r="DH53" s="75"/>
      <c r="DI53" s="75"/>
      <c r="DJ53" s="75"/>
      <c r="DK53" s="75"/>
      <c r="DL53" s="75"/>
      <c r="DM53" s="75"/>
      <c r="DN53" s="75"/>
      <c r="DO53" s="75"/>
      <c r="DP53" s="75"/>
      <c r="DQ53" s="75"/>
      <c r="DR53" s="75"/>
      <c r="DS53" s="75"/>
      <c r="DT53" s="75"/>
      <c r="DU53" s="75"/>
      <c r="DV53" s="75"/>
      <c r="DW53" s="75"/>
      <c r="DX53" s="75"/>
      <c r="DY53" s="75"/>
      <c r="DZ53" s="75"/>
      <c r="EA53" s="75"/>
      <c r="EB53" s="75"/>
      <c r="EC53" s="75"/>
      <c r="ED53" s="75"/>
      <c r="EE53" s="75"/>
      <c r="EF53" s="75"/>
      <c r="EG53" s="75"/>
      <c r="EH53" s="75"/>
      <c r="EI53" s="75"/>
      <c r="EJ53" s="75"/>
      <c r="EK53" s="75"/>
      <c r="EL53" s="75"/>
      <c r="EM53" s="75"/>
      <c r="EN53" s="75"/>
      <c r="EO53" s="75"/>
      <c r="EP53" s="75"/>
      <c r="EQ53" s="75"/>
      <c r="ER53" s="75"/>
      <c r="ES53" s="75"/>
      <c r="ET53" s="75"/>
      <c r="EU53" s="75"/>
    </row>
    <row r="54" spans="1:151" ht="17.100000000000001" customHeight="1">
      <c r="A54" s="39"/>
      <c r="B54" s="39"/>
      <c r="C54" s="39"/>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78"/>
      <c r="AE54" s="86"/>
      <c r="AF54" s="86"/>
      <c r="AG54" s="86"/>
      <c r="AH54" s="86"/>
      <c r="AI54" s="86"/>
      <c r="AJ54" s="86"/>
      <c r="AK54" s="86"/>
      <c r="AL54" s="86"/>
      <c r="AM54" s="86"/>
      <c r="AN54" s="84"/>
      <c r="AO54" s="84"/>
      <c r="AP54" s="84"/>
      <c r="AQ54" s="72"/>
      <c r="AR54" s="72"/>
      <c r="AS54" s="75"/>
      <c r="AT54" s="72"/>
      <c r="AU54" s="72"/>
      <c r="AV54" s="72"/>
      <c r="AW54" s="72"/>
      <c r="BA54" s="72"/>
      <c r="BB54" s="72"/>
      <c r="BC54" s="72"/>
      <c r="BD54" s="72"/>
      <c r="BE54" s="72"/>
      <c r="BF54" s="72"/>
      <c r="BG54" s="72"/>
      <c r="BH54" s="72"/>
      <c r="BI54" s="72"/>
      <c r="BJ54" s="72"/>
      <c r="BK54" s="72"/>
      <c r="BL54" s="72"/>
      <c r="BM54" s="72"/>
      <c r="BN54" s="72"/>
      <c r="BO54" s="72"/>
      <c r="BP54" s="72"/>
      <c r="BQ54" s="72"/>
      <c r="BR54" s="72"/>
      <c r="BS54" s="72"/>
      <c r="BT54" s="72"/>
      <c r="BU54" s="72"/>
      <c r="BV54" s="72"/>
      <c r="BW54" s="72"/>
      <c r="BX54" s="72"/>
      <c r="BY54" s="72"/>
      <c r="BZ54" s="72"/>
      <c r="CA54" s="72"/>
      <c r="CB54" s="72"/>
      <c r="CC54" s="72"/>
      <c r="CD54" s="72"/>
      <c r="CE54" s="72"/>
      <c r="CF54" s="72"/>
      <c r="CG54" s="72"/>
      <c r="CH54" s="72"/>
      <c r="CI54" s="72"/>
      <c r="CJ54" s="72"/>
      <c r="CK54" s="72"/>
      <c r="CL54" s="72"/>
      <c r="CM54" s="72"/>
      <c r="CN54" s="72"/>
      <c r="CO54" s="72"/>
      <c r="CP54" s="72"/>
      <c r="CQ54" s="72"/>
      <c r="CR54" s="72"/>
      <c r="CS54" s="72"/>
      <c r="CT54" s="72"/>
      <c r="CU54" s="72"/>
      <c r="CV54" s="72"/>
      <c r="CW54" s="72"/>
      <c r="CX54" s="72"/>
      <c r="CY54" s="72"/>
      <c r="CZ54" s="72"/>
      <c r="DA54" s="72"/>
      <c r="DB54" s="72"/>
      <c r="DC54" s="72"/>
      <c r="DD54" s="72"/>
      <c r="DE54" s="72"/>
      <c r="DF54" s="72"/>
      <c r="DG54" s="72"/>
      <c r="DH54" s="72"/>
      <c r="DI54" s="72"/>
      <c r="DJ54" s="72"/>
      <c r="DK54" s="72"/>
      <c r="DL54" s="72"/>
      <c r="DM54" s="72"/>
      <c r="DN54" s="72"/>
      <c r="DO54" s="72"/>
      <c r="DP54" s="72"/>
      <c r="DQ54" s="72"/>
      <c r="DR54" s="72"/>
      <c r="DS54" s="72"/>
      <c r="DT54" s="72"/>
      <c r="DU54" s="72"/>
      <c r="DV54" s="72"/>
      <c r="DW54" s="72"/>
      <c r="DX54" s="72"/>
      <c r="DY54" s="72"/>
      <c r="DZ54" s="72"/>
      <c r="EA54" s="72"/>
      <c r="EB54" s="72"/>
      <c r="EC54" s="72"/>
      <c r="ED54" s="72"/>
      <c r="EE54" s="72"/>
      <c r="EF54" s="72"/>
      <c r="EG54" s="72"/>
      <c r="EH54" s="72"/>
      <c r="EI54" s="72"/>
      <c r="EJ54" s="72"/>
      <c r="EK54" s="72"/>
      <c r="EL54" s="72"/>
      <c r="EM54" s="72"/>
      <c r="EN54" s="72"/>
      <c r="EO54" s="72"/>
      <c r="EP54" s="72"/>
      <c r="EQ54" s="72"/>
      <c r="ER54" s="72"/>
      <c r="ES54" s="72"/>
      <c r="ET54" s="72"/>
      <c r="EU54" s="72"/>
    </row>
    <row r="55" spans="1:151" s="6" customFormat="1" ht="19.2">
      <c r="A55" s="40"/>
      <c r="B55" s="40"/>
      <c r="C55" s="463" t="str">
        <f>IF(OR(J42=AS48,J42=AS49,J42=AS50,J42=AS51),IF(E7="","（返礼品等の名称）",E7),"")</f>
        <v/>
      </c>
      <c r="D55" s="463"/>
      <c r="E55" s="463"/>
      <c r="F55" s="463"/>
      <c r="G55" s="463"/>
      <c r="H55" s="463"/>
      <c r="I55" s="463"/>
      <c r="J55" s="463"/>
      <c r="K55" s="463"/>
      <c r="L55" s="463"/>
      <c r="M55" s="463"/>
      <c r="N55" s="463"/>
      <c r="O55" s="463"/>
      <c r="P55" s="463"/>
      <c r="Q55" s="463"/>
      <c r="R55" s="463"/>
      <c r="S55" s="463"/>
      <c r="T55" s="463"/>
      <c r="U55" s="463"/>
      <c r="V55" s="463"/>
      <c r="W55" s="463"/>
      <c r="X55" s="463"/>
      <c r="Y55" s="463"/>
      <c r="Z55" s="463"/>
      <c r="AA55" s="463"/>
      <c r="AB55" s="40"/>
      <c r="AC55" s="40"/>
      <c r="AD55" s="79"/>
      <c r="AE55" s="86"/>
      <c r="AF55" s="86"/>
      <c r="AG55" s="86"/>
      <c r="AH55" s="86"/>
      <c r="AI55" s="86"/>
      <c r="AJ55" s="86"/>
      <c r="AK55" s="86"/>
      <c r="AL55" s="86"/>
      <c r="AM55" s="86"/>
      <c r="AN55" s="85"/>
      <c r="AO55" s="85"/>
      <c r="AP55" s="85"/>
      <c r="AQ55" s="76"/>
      <c r="AR55" s="76"/>
      <c r="AS55" s="72"/>
      <c r="AT55" s="76"/>
      <c r="AU55" s="76"/>
      <c r="AV55" s="76"/>
      <c r="AW55" s="76"/>
      <c r="AX55" s="71"/>
      <c r="AY55" s="71"/>
      <c r="AZ55" s="71"/>
      <c r="BA55" s="76"/>
      <c r="BB55" s="76"/>
      <c r="BC55" s="76"/>
      <c r="BD55" s="76"/>
      <c r="BE55" s="76"/>
      <c r="BF55" s="76"/>
      <c r="BG55" s="76"/>
      <c r="BH55" s="76"/>
      <c r="BI55" s="76"/>
      <c r="BJ55" s="76"/>
      <c r="BK55" s="76"/>
      <c r="BL55" s="76"/>
      <c r="BM55" s="76"/>
      <c r="BN55" s="76"/>
      <c r="BO55" s="76"/>
      <c r="BP55" s="76"/>
      <c r="BQ55" s="76"/>
      <c r="BR55" s="76"/>
      <c r="BS55" s="76"/>
      <c r="BT55" s="76"/>
      <c r="BU55" s="76"/>
      <c r="BV55" s="76"/>
      <c r="BW55" s="76"/>
      <c r="BX55" s="76"/>
      <c r="BY55" s="76"/>
      <c r="BZ55" s="76"/>
      <c r="CA55" s="76"/>
      <c r="CB55" s="76"/>
      <c r="CC55" s="76"/>
      <c r="CD55" s="76"/>
      <c r="CE55" s="76"/>
      <c r="CF55" s="76"/>
      <c r="CG55" s="76"/>
      <c r="CH55" s="76"/>
      <c r="CI55" s="76"/>
      <c r="CJ55" s="76"/>
      <c r="CK55" s="76"/>
      <c r="CL55" s="76"/>
      <c r="CM55" s="76"/>
      <c r="CN55" s="76"/>
      <c r="CO55" s="76"/>
      <c r="CP55" s="76"/>
      <c r="CQ55" s="76"/>
      <c r="CR55" s="76"/>
      <c r="CS55" s="76"/>
      <c r="CT55" s="76"/>
      <c r="CU55" s="76"/>
      <c r="CV55" s="76"/>
      <c r="CW55" s="76"/>
      <c r="CX55" s="76"/>
      <c r="CY55" s="76"/>
      <c r="CZ55" s="76"/>
      <c r="DA55" s="76"/>
      <c r="DB55" s="76"/>
      <c r="DC55" s="76"/>
      <c r="DD55" s="76"/>
      <c r="DE55" s="76"/>
      <c r="DF55" s="76"/>
      <c r="DG55" s="76"/>
      <c r="DH55" s="76"/>
      <c r="DI55" s="76"/>
      <c r="DJ55" s="76"/>
      <c r="DK55" s="76"/>
      <c r="DL55" s="76"/>
      <c r="DM55" s="76"/>
      <c r="DN55" s="76"/>
      <c r="DO55" s="76"/>
      <c r="DP55" s="76"/>
      <c r="DQ55" s="76"/>
      <c r="DR55" s="76"/>
      <c r="DS55" s="76"/>
      <c r="DT55" s="76"/>
      <c r="DU55" s="76"/>
      <c r="DV55" s="76"/>
      <c r="DW55" s="76"/>
      <c r="DX55" s="76"/>
      <c r="DY55" s="76"/>
      <c r="DZ55" s="76"/>
      <c r="EA55" s="76"/>
      <c r="EB55" s="76"/>
      <c r="EC55" s="76"/>
      <c r="ED55" s="76"/>
      <c r="EE55" s="76"/>
      <c r="EF55" s="76"/>
      <c r="EG55" s="76"/>
      <c r="EH55" s="76"/>
      <c r="EI55" s="76"/>
      <c r="EJ55" s="76"/>
      <c r="EK55" s="76"/>
      <c r="EL55" s="76"/>
      <c r="EM55" s="76"/>
      <c r="EN55" s="76"/>
      <c r="EO55" s="76"/>
      <c r="EP55" s="76"/>
      <c r="EQ55" s="76"/>
      <c r="ER55" s="76"/>
      <c r="ES55" s="76"/>
      <c r="ET55" s="76"/>
      <c r="EU55" s="76"/>
    </row>
    <row r="56" spans="1:151" s="6" customFormat="1" ht="19.2">
      <c r="A56" s="40"/>
      <c r="B56" s="40"/>
      <c r="C56" s="219" t="str">
        <f>IF(OR(J42=AS48,J42=AS49,J42=AS50,J42=AS51),"については、小美玉市の区域内における工程により、当該返礼品等の価値の","")</f>
        <v/>
      </c>
      <c r="E56" s="219"/>
      <c r="F56" s="219"/>
      <c r="G56" s="219"/>
      <c r="H56" s="42"/>
      <c r="I56" s="42"/>
      <c r="J56" s="42"/>
      <c r="K56" s="42"/>
      <c r="L56" s="42"/>
      <c r="M56" s="42"/>
      <c r="N56" s="42"/>
      <c r="O56" s="42"/>
      <c r="P56" s="42"/>
      <c r="Q56" s="42"/>
      <c r="R56" s="42"/>
      <c r="S56" s="42"/>
      <c r="T56" s="42"/>
      <c r="U56" s="42"/>
      <c r="V56" s="42"/>
      <c r="W56" s="42"/>
      <c r="X56" s="42"/>
      <c r="Y56" s="42"/>
      <c r="Z56" s="42"/>
      <c r="AA56" s="42"/>
      <c r="AB56" s="40"/>
      <c r="AC56" s="40"/>
      <c r="AD56" s="79"/>
      <c r="AE56" s="86"/>
      <c r="AF56" s="86"/>
      <c r="AG56" s="86"/>
      <c r="AH56" s="86"/>
      <c r="AI56" s="86"/>
      <c r="AJ56" s="86"/>
      <c r="AK56" s="86"/>
      <c r="AL56" s="86"/>
      <c r="AM56" s="86"/>
      <c r="AN56" s="85"/>
      <c r="AO56" s="85"/>
      <c r="AP56" s="85"/>
      <c r="AQ56" s="76"/>
      <c r="AR56" s="76"/>
      <c r="AS56" s="76"/>
      <c r="AT56" s="76"/>
      <c r="AU56" s="76"/>
      <c r="AV56" s="76"/>
      <c r="AW56" s="76"/>
      <c r="AX56" s="71"/>
      <c r="AY56" s="71"/>
      <c r="AZ56" s="71"/>
      <c r="BA56" s="76"/>
      <c r="BB56" s="76"/>
      <c r="BC56" s="76"/>
      <c r="BD56" s="76"/>
      <c r="BE56" s="76"/>
      <c r="BF56" s="76"/>
      <c r="BG56" s="76"/>
      <c r="BH56" s="76"/>
      <c r="BI56" s="76"/>
      <c r="BJ56" s="76"/>
      <c r="BK56" s="76"/>
      <c r="BL56" s="76"/>
      <c r="BM56" s="76"/>
      <c r="BN56" s="76"/>
      <c r="BO56" s="76"/>
      <c r="BP56" s="76"/>
      <c r="BQ56" s="76"/>
      <c r="BR56" s="76"/>
      <c r="BS56" s="76"/>
      <c r="BT56" s="76"/>
      <c r="BU56" s="76"/>
      <c r="BV56" s="76"/>
      <c r="BW56" s="76"/>
      <c r="BX56" s="76"/>
      <c r="BY56" s="76"/>
      <c r="BZ56" s="76"/>
      <c r="CA56" s="76"/>
      <c r="CB56" s="76"/>
      <c r="CC56" s="76"/>
      <c r="CD56" s="76"/>
      <c r="CE56" s="76"/>
      <c r="CF56" s="76"/>
      <c r="CG56" s="76"/>
      <c r="CH56" s="76"/>
      <c r="CI56" s="76"/>
      <c r="CJ56" s="76"/>
      <c r="CK56" s="76"/>
      <c r="CL56" s="76"/>
      <c r="CM56" s="76"/>
      <c r="CN56" s="76"/>
      <c r="CO56" s="76"/>
      <c r="CP56" s="76"/>
      <c r="CQ56" s="76"/>
      <c r="CR56" s="76"/>
      <c r="CS56" s="76"/>
      <c r="CT56" s="76"/>
      <c r="CU56" s="76"/>
      <c r="CV56" s="76"/>
      <c r="CW56" s="76"/>
      <c r="CX56" s="76"/>
      <c r="CY56" s="76"/>
      <c r="CZ56" s="76"/>
      <c r="DA56" s="76"/>
      <c r="DB56" s="76"/>
      <c r="DC56" s="76"/>
      <c r="DD56" s="76"/>
      <c r="DE56" s="76"/>
      <c r="DF56" s="76"/>
      <c r="DG56" s="76"/>
      <c r="DH56" s="76"/>
      <c r="DI56" s="76"/>
      <c r="DJ56" s="76"/>
      <c r="DK56" s="76"/>
      <c r="DL56" s="76"/>
      <c r="DM56" s="76"/>
      <c r="DN56" s="76"/>
      <c r="DO56" s="76"/>
      <c r="DP56" s="76"/>
      <c r="DQ56" s="76"/>
      <c r="DR56" s="76"/>
      <c r="DS56" s="76"/>
      <c r="DT56" s="76"/>
      <c r="DU56" s="76"/>
      <c r="DV56" s="76"/>
      <c r="DW56" s="76"/>
      <c r="DX56" s="76"/>
      <c r="DY56" s="76"/>
      <c r="DZ56" s="76"/>
      <c r="EA56" s="76"/>
      <c r="EB56" s="76"/>
      <c r="EC56" s="76"/>
      <c r="ED56" s="76"/>
      <c r="EE56" s="76"/>
      <c r="EF56" s="76"/>
      <c r="EG56" s="76"/>
      <c r="EH56" s="76"/>
      <c r="EI56" s="76"/>
      <c r="EJ56" s="76"/>
      <c r="EK56" s="76"/>
      <c r="EL56" s="76"/>
      <c r="EM56" s="76"/>
      <c r="EN56" s="76"/>
      <c r="EO56" s="76"/>
      <c r="EP56" s="76"/>
      <c r="EQ56" s="76"/>
      <c r="ER56" s="76"/>
      <c r="ES56" s="76"/>
      <c r="ET56" s="76"/>
      <c r="EU56" s="76"/>
    </row>
    <row r="57" spans="1:151" s="6" customFormat="1" ht="19.2">
      <c r="A57" s="40"/>
      <c r="B57" s="40"/>
      <c r="C57" s="464" t="str">
        <f>IFERROR((IF(OR(J42=AS48,J42=AS49,J42=AS50,J42=AS51),(V62-V64)/V62,"")),"%")</f>
        <v/>
      </c>
      <c r="D57" s="464"/>
      <c r="E57" s="464"/>
      <c r="F57" s="464"/>
      <c r="G57" s="464"/>
      <c r="H57" s="219" t="str">
        <f>IF(OR(J42=AS48,J42=AS49,J42=AS50,J42=AS51),"が生じていることを証明します。","")</f>
        <v/>
      </c>
      <c r="I57" s="42"/>
      <c r="J57" s="42"/>
      <c r="K57" s="42"/>
      <c r="L57" s="42"/>
      <c r="M57" s="42"/>
      <c r="N57" s="42"/>
      <c r="O57" s="42"/>
      <c r="P57" s="42"/>
      <c r="Q57" s="42"/>
      <c r="R57" s="42"/>
      <c r="S57" s="42"/>
      <c r="T57" s="42"/>
      <c r="U57" s="42"/>
      <c r="V57" s="42"/>
      <c r="W57" s="42"/>
      <c r="X57" s="42"/>
      <c r="Y57" s="42"/>
      <c r="Z57" s="42"/>
      <c r="AA57" s="42"/>
      <c r="AB57" s="40"/>
      <c r="AC57" s="40"/>
      <c r="AD57" s="79"/>
      <c r="AE57" s="86"/>
      <c r="AF57" s="86"/>
      <c r="AG57" s="86"/>
      <c r="AH57" s="86"/>
      <c r="AI57" s="86"/>
      <c r="AJ57" s="86"/>
      <c r="AK57" s="86"/>
      <c r="AL57" s="86"/>
      <c r="AM57" s="86"/>
      <c r="AN57" s="85"/>
      <c r="AO57" s="85"/>
      <c r="AP57" s="85"/>
      <c r="AQ57" s="76"/>
      <c r="AR57" s="76"/>
      <c r="AS57" s="76"/>
      <c r="AT57" s="76"/>
      <c r="AU57" s="76"/>
      <c r="AV57" s="76"/>
      <c r="AW57" s="76"/>
      <c r="AX57" s="71"/>
      <c r="AY57" s="71"/>
      <c r="AZ57" s="71"/>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c r="DE57" s="76"/>
      <c r="DF57" s="76"/>
      <c r="DG57" s="76"/>
      <c r="DH57" s="76"/>
      <c r="DI57" s="76"/>
      <c r="DJ57" s="76"/>
      <c r="DK57" s="76"/>
      <c r="DL57" s="76"/>
      <c r="DM57" s="76"/>
      <c r="DN57" s="76"/>
      <c r="DO57" s="76"/>
      <c r="DP57" s="76"/>
      <c r="DQ57" s="76"/>
      <c r="DR57" s="76"/>
      <c r="DS57" s="76"/>
      <c r="DT57" s="76"/>
      <c r="DU57" s="76"/>
      <c r="DV57" s="76"/>
      <c r="DW57" s="76"/>
      <c r="DX57" s="76"/>
      <c r="DY57" s="76"/>
      <c r="DZ57" s="76"/>
      <c r="EA57" s="76"/>
      <c r="EB57" s="76"/>
      <c r="EC57" s="76"/>
      <c r="ED57" s="76"/>
      <c r="EE57" s="76"/>
      <c r="EF57" s="76"/>
      <c r="EG57" s="76"/>
      <c r="EH57" s="76"/>
      <c r="EI57" s="76"/>
      <c r="EJ57" s="76"/>
      <c r="EK57" s="76"/>
      <c r="EL57" s="76"/>
      <c r="EM57" s="76"/>
      <c r="EN57" s="76"/>
      <c r="EO57" s="76"/>
      <c r="EP57" s="76"/>
      <c r="EQ57" s="76"/>
      <c r="ER57" s="76"/>
      <c r="ES57" s="76"/>
      <c r="ET57" s="76"/>
      <c r="EU57" s="76"/>
    </row>
    <row r="58" spans="1:151" s="6" customFormat="1" ht="19.2">
      <c r="A58" s="40"/>
      <c r="B58" s="40"/>
      <c r="C58" s="219" t="str">
        <f>IF(OR(J42=AS48,J42=AS49,J42=AS50,J42=AS51),"上記については、以下の算出方法（該当する算出方法に☑）により算出しています。","")</f>
        <v/>
      </c>
      <c r="E58" s="219"/>
      <c r="F58" s="219"/>
      <c r="G58" s="219"/>
      <c r="H58" s="42"/>
      <c r="I58" s="42"/>
      <c r="J58" s="42"/>
      <c r="K58" s="42"/>
      <c r="L58" s="42"/>
      <c r="M58" s="42"/>
      <c r="N58" s="42"/>
      <c r="O58" s="42"/>
      <c r="P58" s="42"/>
      <c r="Q58" s="42"/>
      <c r="R58" s="42"/>
      <c r="S58" s="42"/>
      <c r="T58" s="42"/>
      <c r="U58" s="42"/>
      <c r="V58" s="42"/>
      <c r="W58" s="42"/>
      <c r="X58" s="42"/>
      <c r="Y58" s="42"/>
      <c r="Z58" s="42"/>
      <c r="AA58" s="42"/>
      <c r="AB58" s="40"/>
      <c r="AC58" s="40"/>
      <c r="AD58" s="79"/>
      <c r="AE58" s="86"/>
      <c r="AF58" s="86"/>
      <c r="AG58" s="86"/>
      <c r="AH58" s="86"/>
      <c r="AI58" s="86"/>
      <c r="AJ58" s="86"/>
      <c r="AK58" s="86"/>
      <c r="AL58" s="86"/>
      <c r="AM58" s="86"/>
      <c r="AN58" s="76"/>
      <c r="AO58" s="76"/>
      <c r="AP58" s="76"/>
      <c r="AQ58" s="76"/>
      <c r="AR58" s="76"/>
      <c r="AS58" s="76"/>
      <c r="AT58" s="76"/>
      <c r="AU58" s="76"/>
      <c r="AV58" s="76"/>
      <c r="AW58" s="76"/>
      <c r="AX58" s="71"/>
      <c r="AY58" s="71"/>
      <c r="AZ58" s="71"/>
      <c r="BA58" s="76"/>
      <c r="BB58" s="76"/>
      <c r="BC58" s="76"/>
      <c r="BD58" s="76"/>
      <c r="BE58" s="76"/>
      <c r="BF58" s="76"/>
      <c r="BG58" s="76"/>
      <c r="BH58" s="76"/>
      <c r="BI58" s="76"/>
      <c r="BJ58" s="76"/>
      <c r="BK58" s="76"/>
      <c r="BL58" s="76"/>
      <c r="BM58" s="76"/>
      <c r="BN58" s="76"/>
      <c r="BO58" s="76"/>
      <c r="BP58" s="76"/>
      <c r="BQ58" s="76"/>
      <c r="BR58" s="76"/>
      <c r="BS58" s="76"/>
      <c r="BT58" s="76"/>
      <c r="BU58" s="76"/>
      <c r="BV58" s="76"/>
      <c r="BW58" s="76"/>
      <c r="BX58" s="76"/>
      <c r="BY58" s="76"/>
      <c r="BZ58" s="76"/>
      <c r="CA58" s="76"/>
      <c r="CB58" s="76"/>
      <c r="CC58" s="76"/>
      <c r="CD58" s="76"/>
      <c r="CE58" s="76"/>
      <c r="CF58" s="76"/>
      <c r="CG58" s="76"/>
      <c r="CH58" s="76"/>
      <c r="CI58" s="76"/>
      <c r="CJ58" s="76"/>
      <c r="CK58" s="76"/>
      <c r="CL58" s="76"/>
      <c r="CM58" s="76"/>
      <c r="CN58" s="76"/>
      <c r="CO58" s="76"/>
      <c r="CP58" s="76"/>
      <c r="CQ58" s="76"/>
      <c r="CR58" s="76"/>
      <c r="CS58" s="76"/>
      <c r="CT58" s="76"/>
      <c r="CU58" s="76"/>
      <c r="CV58" s="76"/>
      <c r="CW58" s="76"/>
      <c r="CX58" s="76"/>
      <c r="CY58" s="76"/>
      <c r="CZ58" s="76"/>
      <c r="DA58" s="76"/>
      <c r="DB58" s="76"/>
      <c r="DC58" s="76"/>
      <c r="DD58" s="76"/>
      <c r="DE58" s="76"/>
      <c r="DF58" s="76"/>
      <c r="DG58" s="76"/>
      <c r="DH58" s="76"/>
      <c r="DI58" s="76"/>
      <c r="DJ58" s="76"/>
      <c r="DK58" s="76"/>
      <c r="DL58" s="76"/>
      <c r="DM58" s="76"/>
      <c r="DN58" s="76"/>
      <c r="DO58" s="76"/>
      <c r="DP58" s="76"/>
      <c r="DQ58" s="76"/>
      <c r="DR58" s="76"/>
      <c r="DS58" s="76"/>
      <c r="DT58" s="76"/>
      <c r="DU58" s="76"/>
      <c r="DV58" s="76"/>
      <c r="DW58" s="76"/>
      <c r="DX58" s="76"/>
      <c r="DY58" s="76"/>
      <c r="DZ58" s="76"/>
      <c r="EA58" s="76"/>
      <c r="EB58" s="76"/>
      <c r="EC58" s="76"/>
      <c r="ED58" s="76"/>
      <c r="EE58" s="76"/>
      <c r="EF58" s="76"/>
      <c r="EG58" s="76"/>
      <c r="EH58" s="76"/>
      <c r="EI58" s="76"/>
      <c r="EJ58" s="76"/>
      <c r="EK58" s="76"/>
      <c r="EL58" s="76"/>
      <c r="EM58" s="76"/>
      <c r="EN58" s="76"/>
      <c r="EO58" s="76"/>
      <c r="EP58" s="76"/>
      <c r="EQ58" s="76"/>
      <c r="ER58" s="76"/>
      <c r="ES58" s="76"/>
      <c r="ET58" s="76"/>
      <c r="EU58" s="76"/>
    </row>
    <row r="59" spans="1:151" ht="16.8" customHeight="1">
      <c r="A59" s="39"/>
      <c r="B59" s="39"/>
      <c r="C59" s="39"/>
      <c r="D59" s="39"/>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78"/>
      <c r="AE59" s="72"/>
      <c r="AF59" s="72"/>
      <c r="AG59" s="72"/>
      <c r="AH59" s="72"/>
      <c r="AI59" s="72"/>
      <c r="AJ59" s="72"/>
      <c r="AK59" s="72"/>
      <c r="AL59" s="72"/>
      <c r="AM59" s="72"/>
      <c r="AN59" s="72"/>
      <c r="AO59" s="72"/>
      <c r="AP59" s="72"/>
      <c r="AQ59" s="72"/>
      <c r="AR59" s="72"/>
      <c r="AS59" s="76"/>
      <c r="AT59" s="72"/>
      <c r="AU59" s="72"/>
      <c r="AV59" s="72"/>
      <c r="AW59" s="72"/>
      <c r="BA59" s="72"/>
      <c r="BB59" s="72"/>
      <c r="BC59" s="72"/>
      <c r="BD59" s="72"/>
      <c r="BE59" s="72"/>
      <c r="BF59" s="72"/>
      <c r="BG59" s="72"/>
      <c r="BH59" s="72"/>
      <c r="BI59" s="72"/>
      <c r="BJ59" s="72"/>
      <c r="BK59" s="72"/>
      <c r="BL59" s="72"/>
      <c r="BM59" s="72"/>
      <c r="BN59" s="72"/>
      <c r="BO59" s="72"/>
      <c r="BP59" s="72"/>
      <c r="BQ59" s="72"/>
      <c r="BR59" s="72"/>
      <c r="BS59" s="72"/>
      <c r="BT59" s="72"/>
      <c r="BU59" s="72"/>
      <c r="BV59" s="72"/>
      <c r="BW59" s="72"/>
      <c r="BX59" s="72"/>
      <c r="BY59" s="72"/>
      <c r="BZ59" s="72"/>
      <c r="CA59" s="72"/>
      <c r="CB59" s="72"/>
      <c r="CC59" s="72"/>
      <c r="CD59" s="72"/>
      <c r="CE59" s="72"/>
      <c r="CF59" s="72"/>
      <c r="CG59" s="72"/>
      <c r="CH59" s="72"/>
      <c r="CI59" s="72"/>
      <c r="CJ59" s="72"/>
      <c r="CK59" s="72"/>
      <c r="CL59" s="72"/>
      <c r="CM59" s="72"/>
      <c r="CN59" s="72"/>
      <c r="CO59" s="72"/>
      <c r="CP59" s="72"/>
      <c r="CQ59" s="72"/>
      <c r="CR59" s="72"/>
      <c r="CS59" s="72"/>
      <c r="CT59" s="72"/>
      <c r="CU59" s="72"/>
      <c r="CV59" s="72"/>
      <c r="CW59" s="72"/>
      <c r="CX59" s="72"/>
      <c r="CY59" s="72"/>
      <c r="CZ59" s="72"/>
      <c r="DA59" s="72"/>
      <c r="DB59" s="72"/>
      <c r="DC59" s="72"/>
      <c r="DD59" s="72"/>
      <c r="DE59" s="72"/>
      <c r="DF59" s="72"/>
      <c r="DG59" s="72"/>
      <c r="DH59" s="72"/>
      <c r="DI59" s="72"/>
      <c r="DJ59" s="72"/>
      <c r="DK59" s="72"/>
      <c r="DL59" s="72"/>
      <c r="DM59" s="72"/>
      <c r="DN59" s="72"/>
      <c r="DO59" s="72"/>
      <c r="DP59" s="72"/>
      <c r="DQ59" s="72"/>
      <c r="DR59" s="72"/>
      <c r="DS59" s="72"/>
      <c r="DT59" s="72"/>
      <c r="DU59" s="72"/>
      <c r="DV59" s="72"/>
      <c r="DW59" s="72"/>
      <c r="DX59" s="72"/>
      <c r="DY59" s="72"/>
      <c r="DZ59" s="72"/>
      <c r="EA59" s="72"/>
      <c r="EB59" s="72"/>
      <c r="EC59" s="72"/>
      <c r="ED59" s="72"/>
      <c r="EE59" s="72"/>
      <c r="EF59" s="72"/>
      <c r="EG59" s="72"/>
      <c r="EH59" s="72"/>
      <c r="EI59" s="72"/>
      <c r="EJ59" s="72"/>
      <c r="EK59" s="72"/>
      <c r="EL59" s="72"/>
      <c r="EM59" s="72"/>
      <c r="EN59" s="72"/>
      <c r="EO59" s="72"/>
      <c r="EP59" s="72"/>
      <c r="EQ59" s="72"/>
      <c r="ER59" s="72"/>
      <c r="ES59" s="72"/>
      <c r="ET59" s="72"/>
      <c r="EU59" s="72"/>
    </row>
    <row r="60" spans="1:151" s="6" customFormat="1" ht="19.2">
      <c r="A60" s="40"/>
      <c r="B60" s="40"/>
      <c r="C60" s="40"/>
      <c r="D60" s="40" t="str">
        <f>IF(V64="","","✓")</f>
        <v/>
      </c>
      <c r="E60" s="455" t="str">
        <f>IF(OR(J42=AS48,J42=AS49,J42=AS50,J42=AS51),"総務大臣が定める標準的な算出方法","")</f>
        <v/>
      </c>
      <c r="F60" s="455"/>
      <c r="G60" s="455"/>
      <c r="H60" s="455"/>
      <c r="I60" s="455"/>
      <c r="J60" s="455"/>
      <c r="K60" s="455"/>
      <c r="L60" s="455"/>
      <c r="M60" s="455"/>
      <c r="N60" s="455"/>
      <c r="O60" s="455"/>
      <c r="P60" s="455"/>
      <c r="Q60" s="455"/>
      <c r="R60" s="455"/>
      <c r="S60" s="455"/>
      <c r="T60" s="455"/>
      <c r="U60" s="455"/>
      <c r="V60" s="455"/>
      <c r="W60" s="455"/>
      <c r="X60" s="455"/>
      <c r="Y60" s="455"/>
      <c r="Z60" s="455"/>
      <c r="AA60" s="455"/>
      <c r="AB60" s="40"/>
      <c r="AC60" s="40"/>
      <c r="AD60" s="79"/>
      <c r="AE60" s="76"/>
      <c r="AF60" s="76"/>
      <c r="AG60" s="76"/>
      <c r="AH60" s="76"/>
      <c r="AI60" s="76"/>
      <c r="AJ60" s="76"/>
      <c r="AK60" s="76"/>
      <c r="AL60" s="76"/>
      <c r="AM60" s="76"/>
      <c r="AN60" s="76"/>
      <c r="AO60" s="76"/>
      <c r="AP60" s="76"/>
      <c r="AQ60" s="76"/>
      <c r="AR60" s="76"/>
      <c r="AS60" s="72"/>
      <c r="AT60" s="76"/>
      <c r="AU60" s="76"/>
      <c r="AV60" s="76"/>
      <c r="AW60" s="76"/>
      <c r="AX60" s="71"/>
      <c r="AY60" s="71"/>
      <c r="AZ60" s="71"/>
      <c r="BA60" s="76"/>
      <c r="BB60" s="76"/>
      <c r="BC60" s="76"/>
      <c r="BD60" s="76"/>
      <c r="BE60" s="76"/>
      <c r="BF60" s="76"/>
      <c r="BG60" s="76"/>
      <c r="BH60" s="76"/>
      <c r="BI60" s="76"/>
      <c r="BJ60" s="76"/>
      <c r="BK60" s="76"/>
      <c r="BL60" s="76"/>
      <c r="BM60" s="76"/>
      <c r="BN60" s="76"/>
      <c r="BO60" s="76"/>
      <c r="BP60" s="76"/>
      <c r="BQ60" s="76"/>
      <c r="BR60" s="76"/>
      <c r="BS60" s="76"/>
      <c r="BT60" s="76"/>
      <c r="BU60" s="76"/>
      <c r="BV60" s="76"/>
      <c r="BW60" s="76"/>
      <c r="BX60" s="76"/>
      <c r="BY60" s="76"/>
      <c r="BZ60" s="76"/>
      <c r="CA60" s="76"/>
      <c r="CB60" s="76"/>
      <c r="CC60" s="76"/>
      <c r="CD60" s="76"/>
      <c r="CE60" s="76"/>
      <c r="CF60" s="76"/>
      <c r="CG60" s="76"/>
      <c r="CH60" s="76"/>
      <c r="CI60" s="76"/>
      <c r="CJ60" s="76"/>
      <c r="CK60" s="76"/>
      <c r="CL60" s="76"/>
      <c r="CM60" s="76"/>
      <c r="CN60" s="76"/>
      <c r="CO60" s="76"/>
      <c r="CP60" s="76"/>
      <c r="CQ60" s="76"/>
      <c r="CR60" s="76"/>
      <c r="CS60" s="76"/>
      <c r="CT60" s="76"/>
      <c r="CU60" s="76"/>
      <c r="CV60" s="76"/>
      <c r="CW60" s="76"/>
      <c r="CX60" s="76"/>
      <c r="CY60" s="76"/>
      <c r="CZ60" s="76"/>
      <c r="DA60" s="76"/>
      <c r="DB60" s="76"/>
      <c r="DC60" s="76"/>
      <c r="DD60" s="76"/>
      <c r="DE60" s="76"/>
      <c r="DF60" s="76"/>
      <c r="DG60" s="76"/>
      <c r="DH60" s="76"/>
      <c r="DI60" s="76"/>
      <c r="DJ60" s="76"/>
      <c r="DK60" s="76"/>
      <c r="DL60" s="76"/>
      <c r="DM60" s="76"/>
      <c r="DN60" s="76"/>
      <c r="DO60" s="76"/>
      <c r="DP60" s="76"/>
      <c r="DQ60" s="76"/>
      <c r="DR60" s="76"/>
      <c r="DS60" s="76"/>
      <c r="DT60" s="76"/>
      <c r="DU60" s="76"/>
      <c r="DV60" s="76"/>
      <c r="DW60" s="76"/>
      <c r="DX60" s="76"/>
      <c r="DY60" s="76"/>
      <c r="DZ60" s="76"/>
      <c r="EA60" s="76"/>
      <c r="EB60" s="76"/>
      <c r="EC60" s="76"/>
      <c r="ED60" s="76"/>
      <c r="EE60" s="76"/>
      <c r="EF60" s="76"/>
      <c r="EG60" s="76"/>
      <c r="EH60" s="76"/>
      <c r="EI60" s="76"/>
      <c r="EJ60" s="76"/>
      <c r="EK60" s="76"/>
      <c r="EL60" s="76"/>
      <c r="EM60" s="76"/>
      <c r="EN60" s="76"/>
      <c r="EO60" s="76"/>
      <c r="EP60" s="76"/>
      <c r="EQ60" s="76"/>
      <c r="ER60" s="76"/>
      <c r="ES60" s="76"/>
      <c r="ET60" s="76"/>
      <c r="EU60" s="76"/>
    </row>
    <row r="61" spans="1:151" s="6" customFormat="1" ht="17.100000000000001" customHeight="1">
      <c r="A61" s="40"/>
      <c r="B61" s="40"/>
      <c r="C61" s="40"/>
      <c r="D61" s="40"/>
      <c r="E61" s="455" t="str">
        <f>IF(OR(J42=AS48,J42=AS49,J42=AS50,J42=AS51),"※標準的な算出方法における算出基礎は以下のとおり。","")</f>
        <v/>
      </c>
      <c r="F61" s="455"/>
      <c r="G61" s="455"/>
      <c r="H61" s="455"/>
      <c r="I61" s="455"/>
      <c r="J61" s="455"/>
      <c r="K61" s="455"/>
      <c r="L61" s="455"/>
      <c r="M61" s="455"/>
      <c r="N61" s="455"/>
      <c r="O61" s="455"/>
      <c r="P61" s="455"/>
      <c r="Q61" s="455"/>
      <c r="R61" s="455"/>
      <c r="S61" s="455"/>
      <c r="T61" s="455"/>
      <c r="U61" s="455"/>
      <c r="V61" s="455"/>
      <c r="W61" s="455"/>
      <c r="X61" s="455"/>
      <c r="Y61" s="455"/>
      <c r="Z61" s="455"/>
      <c r="AA61" s="455"/>
      <c r="AB61" s="40"/>
      <c r="AC61" s="40"/>
      <c r="AD61" s="79"/>
      <c r="AE61" s="76"/>
      <c r="AF61" s="76"/>
      <c r="AG61" s="76"/>
      <c r="AH61" s="76"/>
      <c r="AI61" s="76"/>
      <c r="AJ61" s="76"/>
      <c r="AK61" s="76"/>
      <c r="AL61" s="76"/>
      <c r="AM61" s="76"/>
      <c r="AN61" s="76"/>
      <c r="AO61" s="76"/>
      <c r="AP61" s="76"/>
      <c r="AQ61" s="76"/>
      <c r="AR61" s="76"/>
      <c r="AS61" s="76"/>
      <c r="AT61" s="76"/>
      <c r="AU61" s="76"/>
      <c r="AV61" s="76"/>
      <c r="AW61" s="76"/>
      <c r="AX61" s="71"/>
      <c r="AY61" s="71"/>
      <c r="AZ61" s="71"/>
      <c r="BA61" s="76"/>
      <c r="BB61" s="76"/>
      <c r="BC61" s="76"/>
      <c r="BD61" s="76"/>
      <c r="BE61" s="76"/>
      <c r="BF61" s="76"/>
      <c r="BG61" s="76"/>
      <c r="BH61" s="76"/>
      <c r="BI61" s="76"/>
      <c r="BJ61" s="76"/>
      <c r="BK61" s="76"/>
      <c r="BL61" s="76"/>
      <c r="BM61" s="76"/>
      <c r="BN61" s="76"/>
      <c r="BO61" s="76"/>
      <c r="BP61" s="76"/>
      <c r="BQ61" s="76"/>
      <c r="BR61" s="76"/>
      <c r="BS61" s="76"/>
      <c r="BT61" s="76"/>
      <c r="BU61" s="76"/>
      <c r="BV61" s="76"/>
      <c r="BW61" s="76"/>
      <c r="BX61" s="76"/>
      <c r="BY61" s="76"/>
      <c r="BZ61" s="76"/>
      <c r="CA61" s="76"/>
      <c r="CB61" s="76"/>
      <c r="CC61" s="76"/>
      <c r="CD61" s="76"/>
      <c r="CE61" s="76"/>
      <c r="CF61" s="76"/>
      <c r="CG61" s="76"/>
      <c r="CH61" s="76"/>
      <c r="CI61" s="76"/>
      <c r="CJ61" s="76"/>
      <c r="CK61" s="76"/>
      <c r="CL61" s="76"/>
      <c r="CM61" s="76"/>
      <c r="CN61" s="76"/>
      <c r="CO61" s="76"/>
      <c r="CP61" s="76"/>
      <c r="CQ61" s="76"/>
      <c r="CR61" s="76"/>
      <c r="CS61" s="76"/>
      <c r="CT61" s="76"/>
      <c r="CU61" s="76"/>
      <c r="CV61" s="76"/>
      <c r="CW61" s="76"/>
      <c r="CX61" s="76"/>
      <c r="CY61" s="76"/>
      <c r="CZ61" s="76"/>
      <c r="DA61" s="76"/>
      <c r="DB61" s="76"/>
      <c r="DC61" s="76"/>
      <c r="DD61" s="76"/>
      <c r="DE61" s="76"/>
      <c r="DF61" s="76"/>
      <c r="DG61" s="76"/>
      <c r="DH61" s="76"/>
      <c r="DI61" s="76"/>
      <c r="DJ61" s="76"/>
      <c r="DK61" s="76"/>
      <c r="DL61" s="76"/>
      <c r="DM61" s="76"/>
      <c r="DN61" s="76"/>
      <c r="DO61" s="76"/>
      <c r="DP61" s="76"/>
      <c r="DQ61" s="76"/>
      <c r="DR61" s="76"/>
      <c r="DS61" s="76"/>
      <c r="DT61" s="76"/>
      <c r="DU61" s="76"/>
      <c r="DV61" s="76"/>
      <c r="DW61" s="76"/>
      <c r="DX61" s="76"/>
      <c r="DY61" s="76"/>
      <c r="DZ61" s="76"/>
      <c r="EA61" s="76"/>
      <c r="EB61" s="76"/>
      <c r="EC61" s="76"/>
      <c r="ED61" s="76"/>
      <c r="EE61" s="76"/>
      <c r="EF61" s="76"/>
      <c r="EG61" s="76"/>
      <c r="EH61" s="76"/>
      <c r="EI61" s="76"/>
      <c r="EJ61" s="76"/>
      <c r="EK61" s="76"/>
      <c r="EL61" s="76"/>
      <c r="EM61" s="76"/>
      <c r="EN61" s="76"/>
      <c r="EO61" s="76"/>
      <c r="EP61" s="76"/>
      <c r="EQ61" s="76"/>
      <c r="ER61" s="76"/>
      <c r="ES61" s="76"/>
      <c r="ET61" s="76"/>
      <c r="EU61" s="76"/>
    </row>
    <row r="62" spans="1:151" s="6" customFormat="1" ht="17.100000000000001" customHeight="1">
      <c r="A62" s="40"/>
      <c r="B62" s="40"/>
      <c r="C62" s="40"/>
      <c r="D62" s="40"/>
      <c r="E62" s="455" t="str">
        <f>IF(OR(J42=AS48,J42=AS49,J42=AS50,J42=AS51),"Ａ：当該地方団体による返礼品等の調達費用","")</f>
        <v/>
      </c>
      <c r="F62" s="455"/>
      <c r="G62" s="455"/>
      <c r="H62" s="455"/>
      <c r="I62" s="455"/>
      <c r="J62" s="455"/>
      <c r="K62" s="455"/>
      <c r="L62" s="455"/>
      <c r="M62" s="455"/>
      <c r="N62" s="455"/>
      <c r="O62" s="455"/>
      <c r="P62" s="455"/>
      <c r="Q62" s="455"/>
      <c r="R62" s="455"/>
      <c r="S62" s="455"/>
      <c r="T62" s="455"/>
      <c r="V62" s="456" t="str">
        <f>IF(OR(J42=AS48,J42=AS49,J42=AS50,J42=AS51),H17,"")</f>
        <v/>
      </c>
      <c r="W62" s="456"/>
      <c r="X62" s="456"/>
      <c r="Y62" s="456"/>
      <c r="Z62" s="456"/>
      <c r="AA62" s="44" t="str">
        <f>IF(OR(J42=AS48,J42=AS49,J42=AS50,J42=AS51),"円","")</f>
        <v/>
      </c>
      <c r="AB62" s="40"/>
      <c r="AC62" s="40"/>
      <c r="AD62" s="79"/>
      <c r="AE62" s="76"/>
      <c r="AF62" s="76"/>
      <c r="AG62" s="76"/>
      <c r="AH62" s="76"/>
      <c r="AI62" s="76"/>
      <c r="AJ62" s="76"/>
      <c r="AK62" s="76"/>
      <c r="AL62" s="76"/>
      <c r="AM62" s="76"/>
      <c r="AN62" s="76"/>
      <c r="AO62" s="76"/>
      <c r="AP62" s="76"/>
      <c r="AQ62" s="76"/>
      <c r="AR62" s="76"/>
      <c r="AS62" s="76"/>
      <c r="AT62" s="76"/>
      <c r="AU62" s="76"/>
      <c r="AV62" s="76"/>
      <c r="AW62" s="76"/>
      <c r="AX62" s="71"/>
      <c r="AY62" s="71"/>
      <c r="AZ62" s="71"/>
      <c r="BA62" s="76"/>
      <c r="BB62" s="76"/>
      <c r="BC62" s="76"/>
      <c r="BD62" s="76"/>
      <c r="BE62" s="76"/>
      <c r="BF62" s="76"/>
      <c r="BG62" s="76"/>
      <c r="BH62" s="76"/>
      <c r="BI62" s="76"/>
      <c r="BJ62" s="76"/>
      <c r="BK62" s="76"/>
      <c r="BL62" s="76"/>
      <c r="BM62" s="76"/>
      <c r="BN62" s="76"/>
      <c r="BO62" s="76"/>
      <c r="BP62" s="76"/>
      <c r="BQ62" s="76"/>
      <c r="BR62" s="76"/>
      <c r="BS62" s="76"/>
      <c r="BT62" s="76"/>
      <c r="BU62" s="76"/>
      <c r="BV62" s="76"/>
      <c r="BW62" s="76"/>
      <c r="BX62" s="76"/>
      <c r="BY62" s="76"/>
      <c r="BZ62" s="76"/>
      <c r="CA62" s="76"/>
      <c r="CB62" s="76"/>
      <c r="CC62" s="76"/>
      <c r="CD62" s="76"/>
      <c r="CE62" s="76"/>
      <c r="CF62" s="76"/>
      <c r="CG62" s="76"/>
      <c r="CH62" s="76"/>
      <c r="CI62" s="76"/>
      <c r="CJ62" s="76"/>
      <c r="CK62" s="76"/>
      <c r="CL62" s="76"/>
      <c r="CM62" s="76"/>
      <c r="CN62" s="76"/>
      <c r="CO62" s="76"/>
      <c r="CP62" s="76"/>
      <c r="CQ62" s="76"/>
      <c r="CR62" s="76"/>
      <c r="CS62" s="76"/>
      <c r="CT62" s="76"/>
      <c r="CU62" s="76"/>
      <c r="CV62" s="76"/>
      <c r="CW62" s="76"/>
      <c r="CX62" s="76"/>
      <c r="CY62" s="76"/>
      <c r="CZ62" s="76"/>
      <c r="DA62" s="76"/>
      <c r="DB62" s="76"/>
      <c r="DC62" s="76"/>
      <c r="DD62" s="76"/>
      <c r="DE62" s="76"/>
      <c r="DF62" s="76"/>
      <c r="DG62" s="76"/>
      <c r="DH62" s="76"/>
      <c r="DI62" s="76"/>
      <c r="DJ62" s="76"/>
      <c r="DK62" s="76"/>
      <c r="DL62" s="76"/>
      <c r="DM62" s="76"/>
      <c r="DN62" s="76"/>
      <c r="DO62" s="76"/>
      <c r="DP62" s="76"/>
      <c r="DQ62" s="76"/>
      <c r="DR62" s="76"/>
      <c r="DS62" s="76"/>
      <c r="DT62" s="76"/>
      <c r="DU62" s="76"/>
      <c r="DV62" s="76"/>
      <c r="DW62" s="76"/>
      <c r="DX62" s="76"/>
      <c r="DY62" s="76"/>
      <c r="DZ62" s="76"/>
      <c r="EA62" s="76"/>
      <c r="EB62" s="76"/>
      <c r="EC62" s="76"/>
      <c r="ED62" s="76"/>
      <c r="EE62" s="76"/>
      <c r="EF62" s="76"/>
      <c r="EG62" s="76"/>
      <c r="EH62" s="76"/>
      <c r="EI62" s="76"/>
      <c r="EJ62" s="76"/>
      <c r="EK62" s="76"/>
      <c r="EL62" s="76"/>
      <c r="EM62" s="76"/>
      <c r="EN62" s="76"/>
      <c r="EO62" s="76"/>
      <c r="EP62" s="76"/>
      <c r="EQ62" s="76"/>
      <c r="ER62" s="76"/>
      <c r="ES62" s="76"/>
      <c r="ET62" s="76"/>
      <c r="EU62" s="76"/>
    </row>
    <row r="63" spans="1:151" s="6" customFormat="1" ht="17.100000000000001" customHeight="1">
      <c r="A63" s="40"/>
      <c r="B63" s="40"/>
      <c r="C63" s="40"/>
      <c r="D63" s="40"/>
      <c r="E63" s="457" t="str">
        <f>IF(OR(J42=AS48,J42=AS49,J42=AS50,J42=AS51),"Ｂ：当該返礼品等の製造・販売等のために当該地方団体","")</f>
        <v/>
      </c>
      <c r="F63" s="457"/>
      <c r="G63" s="457"/>
      <c r="H63" s="457"/>
      <c r="I63" s="457"/>
      <c r="J63" s="457"/>
      <c r="K63" s="457"/>
      <c r="L63" s="457"/>
      <c r="M63" s="457"/>
      <c r="N63" s="457"/>
      <c r="O63" s="457"/>
      <c r="P63" s="457"/>
      <c r="Q63" s="457"/>
      <c r="R63" s="457"/>
      <c r="S63" s="457"/>
      <c r="T63" s="457"/>
      <c r="U63" s="457"/>
      <c r="V63" s="457"/>
      <c r="W63" s="37"/>
      <c r="X63" s="37"/>
      <c r="Y63" s="37"/>
      <c r="Z63" s="37"/>
      <c r="AA63" s="37"/>
      <c r="AB63" s="40"/>
      <c r="AC63" s="40"/>
      <c r="AD63" s="79"/>
      <c r="AE63" s="76"/>
      <c r="AF63" s="76"/>
      <c r="AG63" s="76"/>
      <c r="AH63" s="76"/>
      <c r="AI63" s="76"/>
      <c r="AJ63" s="76"/>
      <c r="AK63" s="76"/>
      <c r="AL63" s="76"/>
      <c r="AM63" s="76"/>
      <c r="AN63" s="76"/>
      <c r="AO63" s="76"/>
      <c r="AP63" s="76"/>
      <c r="AQ63" s="76"/>
      <c r="AR63" s="76"/>
      <c r="AS63" s="76"/>
      <c r="AT63" s="76"/>
      <c r="AU63" s="76"/>
      <c r="AV63" s="76"/>
      <c r="AW63" s="76"/>
      <c r="AX63" s="71"/>
      <c r="AY63" s="71"/>
      <c r="AZ63" s="71"/>
      <c r="BA63" s="76"/>
      <c r="BB63" s="76"/>
      <c r="BC63" s="76"/>
      <c r="BD63" s="76"/>
      <c r="BE63" s="76"/>
      <c r="BF63" s="76"/>
      <c r="BG63" s="76"/>
      <c r="BH63" s="76"/>
      <c r="BI63" s="76"/>
      <c r="BJ63" s="76"/>
      <c r="BK63" s="76"/>
      <c r="BL63" s="76"/>
      <c r="BM63" s="76"/>
      <c r="BN63" s="76"/>
      <c r="BO63" s="76"/>
      <c r="BP63" s="76"/>
      <c r="BQ63" s="76"/>
      <c r="BR63" s="76"/>
      <c r="BS63" s="76"/>
      <c r="BT63" s="76"/>
      <c r="BU63" s="76"/>
      <c r="BV63" s="76"/>
      <c r="BW63" s="76"/>
      <c r="BX63" s="76"/>
      <c r="BY63" s="76"/>
      <c r="BZ63" s="76"/>
      <c r="CA63" s="76"/>
      <c r="CB63" s="76"/>
      <c r="CC63" s="76"/>
      <c r="CD63" s="76"/>
      <c r="CE63" s="76"/>
      <c r="CF63" s="76"/>
      <c r="CG63" s="76"/>
      <c r="CH63" s="76"/>
      <c r="CI63" s="76"/>
      <c r="CJ63" s="76"/>
      <c r="CK63" s="76"/>
      <c r="CL63" s="76"/>
      <c r="CM63" s="76"/>
      <c r="CN63" s="76"/>
      <c r="CO63" s="76"/>
      <c r="CP63" s="76"/>
      <c r="CQ63" s="76"/>
      <c r="CR63" s="76"/>
      <c r="CS63" s="76"/>
      <c r="CT63" s="76"/>
      <c r="CU63" s="76"/>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row>
    <row r="64" spans="1:151" s="6" customFormat="1" ht="17.100000000000001" customHeight="1">
      <c r="A64" s="40"/>
      <c r="B64" s="40"/>
      <c r="C64" s="40"/>
      <c r="D64" s="40"/>
      <c r="E64" s="455" t="str">
        <f>IF(OR(J42=AS48,J42=AS49,J42=AS50,J42=AS51),"　　の区域外で生じた費用","")</f>
        <v/>
      </c>
      <c r="F64" s="455"/>
      <c r="G64" s="455"/>
      <c r="H64" s="455"/>
      <c r="I64" s="455"/>
      <c r="J64" s="455"/>
      <c r="K64" s="455"/>
      <c r="L64" s="455"/>
      <c r="M64" s="455"/>
      <c r="N64" s="455"/>
      <c r="O64" s="455"/>
      <c r="P64" s="455"/>
      <c r="Q64" s="455"/>
      <c r="R64" s="455"/>
      <c r="S64" s="455"/>
      <c r="T64" s="455"/>
      <c r="V64" s="458"/>
      <c r="W64" s="458"/>
      <c r="X64" s="458"/>
      <c r="Y64" s="458"/>
      <c r="Z64" s="458"/>
      <c r="AA64" s="44" t="str">
        <f>IF(OR(J42=AS48,J42=AS49,J42=AS50,J42=AS51),"円","")</f>
        <v/>
      </c>
      <c r="AB64" s="40"/>
      <c r="AC64" s="40"/>
      <c r="AD64" s="79"/>
      <c r="AE64" s="76"/>
      <c r="AF64" s="76"/>
      <c r="AG64" s="76"/>
      <c r="AH64" s="76"/>
      <c r="AI64" s="76"/>
      <c r="AJ64" s="76"/>
      <c r="AK64" s="76"/>
      <c r="AL64" s="76"/>
      <c r="AM64" s="76"/>
      <c r="AN64" s="76"/>
      <c r="AO64" s="76"/>
      <c r="AP64" s="76"/>
      <c r="AQ64" s="76"/>
      <c r="AR64" s="76"/>
      <c r="AS64" s="76"/>
      <c r="AT64" s="76"/>
      <c r="AU64" s="76"/>
      <c r="AV64" s="76"/>
      <c r="AW64" s="76"/>
      <c r="AX64" s="71"/>
      <c r="AY64" s="71"/>
      <c r="AZ64" s="71"/>
      <c r="BA64" s="76"/>
      <c r="BB64" s="76"/>
      <c r="BC64" s="76"/>
      <c r="BD64" s="76"/>
      <c r="BE64" s="76"/>
      <c r="BF64" s="76"/>
      <c r="BG64" s="76"/>
      <c r="BH64" s="76"/>
      <c r="BI64" s="76"/>
      <c r="BJ64" s="76"/>
      <c r="BK64" s="76"/>
      <c r="BL64" s="76"/>
      <c r="BM64" s="76"/>
      <c r="BN64" s="76"/>
      <c r="BO64" s="76"/>
      <c r="BP64" s="76"/>
      <c r="BQ64" s="76"/>
      <c r="BR64" s="76"/>
      <c r="BS64" s="76"/>
      <c r="BT64" s="76"/>
      <c r="BU64" s="76"/>
      <c r="BV64" s="76"/>
      <c r="BW64" s="76"/>
      <c r="BX64" s="76"/>
      <c r="BY64" s="76"/>
      <c r="BZ64" s="76"/>
      <c r="CA64" s="76"/>
      <c r="CB64" s="76"/>
      <c r="CC64" s="76"/>
      <c r="CD64" s="76"/>
      <c r="CE64" s="76"/>
      <c r="CF64" s="76"/>
      <c r="CG64" s="76"/>
      <c r="CH64" s="76"/>
      <c r="CI64" s="76"/>
      <c r="CJ64" s="76"/>
      <c r="CK64" s="76"/>
      <c r="CL64" s="76"/>
      <c r="CM64" s="76"/>
      <c r="CN64" s="76"/>
      <c r="CO64" s="76"/>
      <c r="CP64" s="76"/>
      <c r="CQ64" s="76"/>
      <c r="CR64" s="76"/>
      <c r="CS64" s="76"/>
      <c r="CT64" s="76"/>
      <c r="CU64" s="76"/>
      <c r="CV64" s="76"/>
      <c r="CW64" s="76"/>
      <c r="CX64" s="76"/>
      <c r="CY64" s="76"/>
      <c r="CZ64" s="76"/>
      <c r="DA64" s="76"/>
      <c r="DB64" s="76"/>
      <c r="DC64" s="76"/>
      <c r="DD64" s="76"/>
      <c r="DE64" s="76"/>
      <c r="DF64" s="76"/>
      <c r="DG64" s="76"/>
      <c r="DH64" s="76"/>
      <c r="DI64" s="76"/>
      <c r="DJ64" s="76"/>
      <c r="DK64" s="76"/>
      <c r="DL64" s="76"/>
      <c r="DM64" s="76"/>
      <c r="DN64" s="76"/>
      <c r="DO64" s="76"/>
      <c r="DP64" s="76"/>
      <c r="DQ64" s="76"/>
      <c r="DR64" s="76"/>
      <c r="DS64" s="76"/>
      <c r="DT64" s="76"/>
      <c r="DU64" s="76"/>
      <c r="DV64" s="76"/>
      <c r="DW64" s="76"/>
      <c r="DX64" s="76"/>
      <c r="DY64" s="76"/>
      <c r="DZ64" s="76"/>
      <c r="EA64" s="76"/>
      <c r="EB64" s="76"/>
      <c r="EC64" s="76"/>
      <c r="ED64" s="76"/>
      <c r="EE64" s="76"/>
      <c r="EF64" s="76"/>
      <c r="EG64" s="76"/>
      <c r="EH64" s="76"/>
      <c r="EI64" s="76"/>
      <c r="EJ64" s="76"/>
      <c r="EK64" s="76"/>
      <c r="EL64" s="76"/>
      <c r="EM64" s="76"/>
      <c r="EN64" s="76"/>
      <c r="EO64" s="76"/>
      <c r="EP64" s="76"/>
      <c r="EQ64" s="76"/>
      <c r="ER64" s="76"/>
      <c r="ES64" s="76"/>
      <c r="ET64" s="76"/>
      <c r="EU64" s="76"/>
    </row>
    <row r="65" spans="1:151" ht="17.100000000000001" customHeight="1">
      <c r="A65" s="39"/>
      <c r="B65" s="39"/>
      <c r="C65" s="39"/>
      <c r="D65" s="39"/>
      <c r="E65" s="37"/>
      <c r="F65" s="37"/>
      <c r="G65" s="37"/>
      <c r="H65" s="37"/>
      <c r="I65" s="37"/>
      <c r="J65" s="37"/>
      <c r="K65" s="37"/>
      <c r="L65" s="37"/>
      <c r="M65" s="37"/>
      <c r="N65" s="37"/>
      <c r="O65" s="37"/>
      <c r="P65" s="37"/>
      <c r="Q65" s="37"/>
      <c r="R65" s="37"/>
      <c r="S65" s="37"/>
      <c r="T65" s="37"/>
      <c r="U65" s="37"/>
      <c r="V65" s="37"/>
      <c r="W65" s="37"/>
      <c r="X65" s="37"/>
      <c r="Y65" s="37"/>
      <c r="Z65" s="37"/>
      <c r="AA65" s="37"/>
      <c r="AB65" s="39"/>
      <c r="AC65" s="39"/>
      <c r="AD65" s="78"/>
      <c r="AE65" s="72"/>
      <c r="AF65" s="72"/>
      <c r="AG65" s="72"/>
      <c r="AH65" s="72"/>
      <c r="AI65" s="72"/>
      <c r="AJ65" s="72"/>
      <c r="AK65" s="72"/>
      <c r="AL65" s="72"/>
      <c r="AM65" s="72"/>
      <c r="AN65" s="72"/>
      <c r="AO65" s="72"/>
      <c r="AP65" s="72"/>
      <c r="AQ65" s="72"/>
      <c r="AR65" s="72"/>
      <c r="AS65" s="76"/>
      <c r="AT65" s="72"/>
      <c r="AU65" s="72"/>
      <c r="AV65" s="72"/>
      <c r="AW65" s="72"/>
      <c r="BA65" s="72"/>
      <c r="BB65" s="72"/>
      <c r="BC65" s="72"/>
      <c r="BD65" s="72"/>
      <c r="BE65" s="72"/>
      <c r="BF65" s="72"/>
      <c r="BG65" s="72"/>
      <c r="BH65" s="72"/>
      <c r="BI65" s="72"/>
      <c r="BJ65" s="72"/>
      <c r="BK65" s="72"/>
      <c r="BL65" s="72"/>
      <c r="BM65" s="72"/>
      <c r="BN65" s="72"/>
      <c r="BO65" s="72"/>
      <c r="BP65" s="72"/>
      <c r="BQ65" s="72"/>
      <c r="BR65" s="72"/>
      <c r="BS65" s="72"/>
      <c r="BT65" s="72"/>
      <c r="BU65" s="72"/>
      <c r="BV65" s="72"/>
      <c r="BW65" s="72"/>
      <c r="BX65" s="72"/>
      <c r="BY65" s="72"/>
      <c r="BZ65" s="72"/>
      <c r="CA65" s="72"/>
      <c r="CB65" s="72"/>
      <c r="CC65" s="72"/>
      <c r="CD65" s="72"/>
      <c r="CE65" s="72"/>
      <c r="CF65" s="72"/>
      <c r="CG65" s="72"/>
      <c r="CH65" s="72"/>
      <c r="CI65" s="72"/>
      <c r="CJ65" s="72"/>
      <c r="CK65" s="72"/>
      <c r="CL65" s="72"/>
      <c r="CM65" s="72"/>
      <c r="CN65" s="72"/>
      <c r="CO65" s="72"/>
      <c r="CP65" s="72"/>
      <c r="CQ65" s="72"/>
      <c r="CR65" s="72"/>
      <c r="CS65" s="72"/>
      <c r="CT65" s="72"/>
      <c r="CU65" s="72"/>
      <c r="CV65" s="72"/>
      <c r="CW65" s="72"/>
      <c r="CX65" s="72"/>
      <c r="CY65" s="72"/>
      <c r="CZ65" s="72"/>
      <c r="DA65" s="72"/>
      <c r="DB65" s="72"/>
      <c r="DC65" s="72"/>
      <c r="DD65" s="72"/>
      <c r="DE65" s="72"/>
      <c r="DF65" s="72"/>
      <c r="DG65" s="72"/>
      <c r="DH65" s="72"/>
      <c r="DI65" s="72"/>
      <c r="DJ65" s="72"/>
      <c r="DK65" s="72"/>
      <c r="DL65" s="72"/>
      <c r="DM65" s="72"/>
      <c r="DN65" s="72"/>
      <c r="DO65" s="72"/>
      <c r="DP65" s="72"/>
      <c r="DQ65" s="72"/>
      <c r="DR65" s="72"/>
      <c r="DS65" s="72"/>
      <c r="DT65" s="72"/>
      <c r="DU65" s="72"/>
      <c r="DV65" s="72"/>
      <c r="DW65" s="72"/>
      <c r="DX65" s="72"/>
      <c r="DY65" s="72"/>
      <c r="DZ65" s="72"/>
      <c r="EA65" s="72"/>
      <c r="EB65" s="72"/>
      <c r="EC65" s="72"/>
      <c r="ED65" s="72"/>
      <c r="EE65" s="72"/>
      <c r="EF65" s="72"/>
      <c r="EG65" s="72"/>
      <c r="EH65" s="72"/>
      <c r="EI65" s="72"/>
      <c r="EJ65" s="72"/>
      <c r="EK65" s="72"/>
      <c r="EL65" s="72"/>
      <c r="EM65" s="72"/>
      <c r="EN65" s="72"/>
      <c r="EO65" s="72"/>
      <c r="EP65" s="72"/>
      <c r="EQ65" s="72"/>
      <c r="ER65" s="72"/>
      <c r="ES65" s="72"/>
      <c r="ET65" s="72"/>
      <c r="EU65" s="72"/>
    </row>
    <row r="66" spans="1:151" s="6" customFormat="1" ht="17.100000000000001" customHeight="1">
      <c r="A66" s="40"/>
      <c r="B66" s="40"/>
      <c r="C66" s="40"/>
      <c r="D66" s="40" t="str">
        <f>IF(C69="","","✓")</f>
        <v/>
      </c>
      <c r="E66" s="37" t="str">
        <f>IF(OR(J42=AS48,J42=AS49,J42=AS50,J42=AS51),"その他の算出方法","")</f>
        <v/>
      </c>
      <c r="F66" s="37"/>
      <c r="G66" s="37"/>
      <c r="H66" s="37"/>
      <c r="I66" s="37"/>
      <c r="J66" s="37"/>
      <c r="K66" s="37"/>
      <c r="L66" s="37"/>
      <c r="M66" s="37"/>
      <c r="N66" s="37"/>
      <c r="O66" s="37"/>
      <c r="P66" s="37"/>
      <c r="Q66" s="37"/>
      <c r="R66" s="37"/>
      <c r="S66" s="37"/>
      <c r="T66" s="37"/>
      <c r="U66" s="37"/>
      <c r="V66" s="37"/>
      <c r="W66" s="37"/>
      <c r="X66" s="37"/>
      <c r="Y66" s="37"/>
      <c r="Z66" s="37"/>
      <c r="AA66" s="37"/>
      <c r="AB66" s="40"/>
      <c r="AC66" s="40"/>
      <c r="AD66" s="79"/>
      <c r="AE66" s="76"/>
      <c r="AF66" s="76"/>
      <c r="AG66" s="76"/>
      <c r="AH66" s="76"/>
      <c r="AI66" s="76"/>
      <c r="AJ66" s="76"/>
      <c r="AK66" s="76"/>
      <c r="AL66" s="76"/>
      <c r="AM66" s="76"/>
      <c r="AN66" s="76"/>
      <c r="AO66" s="76"/>
      <c r="AP66" s="76"/>
      <c r="AQ66" s="76"/>
      <c r="AR66" s="76"/>
      <c r="AS66" s="72"/>
      <c r="AT66" s="76"/>
      <c r="AU66" s="76"/>
      <c r="AV66" s="76"/>
      <c r="AW66" s="76"/>
      <c r="AX66" s="71"/>
      <c r="AY66" s="71"/>
      <c r="AZ66" s="71"/>
      <c r="BA66" s="76"/>
      <c r="BB66" s="76"/>
      <c r="BC66" s="76"/>
      <c r="BD66" s="76"/>
      <c r="BE66" s="76"/>
      <c r="BF66" s="76"/>
      <c r="BG66" s="76"/>
      <c r="BH66" s="76"/>
      <c r="BI66" s="76"/>
      <c r="BJ66" s="76"/>
      <c r="BK66" s="76"/>
      <c r="BL66" s="76"/>
      <c r="BM66" s="76"/>
      <c r="BN66" s="76"/>
      <c r="BO66" s="76"/>
      <c r="BP66" s="76"/>
      <c r="BQ66" s="76"/>
      <c r="BR66" s="76"/>
      <c r="BS66" s="76"/>
      <c r="BT66" s="76"/>
      <c r="BU66" s="76"/>
      <c r="BV66" s="76"/>
      <c r="BW66" s="76"/>
      <c r="BX66" s="76"/>
      <c r="BY66" s="76"/>
      <c r="BZ66" s="76"/>
      <c r="CA66" s="76"/>
      <c r="CB66" s="76"/>
      <c r="CC66" s="76"/>
      <c r="CD66" s="76"/>
      <c r="CE66" s="76"/>
      <c r="CF66" s="76"/>
      <c r="CG66" s="76"/>
      <c r="CH66" s="76"/>
      <c r="CI66" s="76"/>
      <c r="CJ66" s="76"/>
      <c r="CK66" s="76"/>
      <c r="CL66" s="76"/>
      <c r="CM66" s="76"/>
      <c r="CN66" s="76"/>
      <c r="CO66" s="76"/>
      <c r="CP66" s="76"/>
      <c r="CQ66" s="76"/>
      <c r="CR66" s="76"/>
      <c r="CS66" s="76"/>
      <c r="CT66" s="76"/>
      <c r="CU66" s="76"/>
      <c r="CV66" s="76"/>
      <c r="CW66" s="76"/>
      <c r="CX66" s="76"/>
      <c r="CY66" s="76"/>
      <c r="CZ66" s="76"/>
      <c r="DA66" s="76"/>
      <c r="DB66" s="76"/>
      <c r="DC66" s="76"/>
      <c r="DD66" s="76"/>
      <c r="DE66" s="76"/>
      <c r="DF66" s="76"/>
      <c r="DG66" s="76"/>
      <c r="DH66" s="76"/>
      <c r="DI66" s="76"/>
      <c r="DJ66" s="76"/>
      <c r="DK66" s="76"/>
      <c r="DL66" s="76"/>
      <c r="DM66" s="76"/>
      <c r="DN66" s="76"/>
      <c r="DO66" s="76"/>
      <c r="DP66" s="76"/>
      <c r="DQ66" s="76"/>
      <c r="DR66" s="76"/>
      <c r="DS66" s="76"/>
      <c r="DT66" s="76"/>
      <c r="DU66" s="76"/>
      <c r="DV66" s="76"/>
      <c r="DW66" s="76"/>
      <c r="DX66" s="76"/>
      <c r="DY66" s="76"/>
      <c r="DZ66" s="76"/>
      <c r="EA66" s="76"/>
      <c r="EB66" s="76"/>
      <c r="EC66" s="76"/>
      <c r="ED66" s="76"/>
      <c r="EE66" s="76"/>
      <c r="EF66" s="76"/>
      <c r="EG66" s="76"/>
      <c r="EH66" s="76"/>
      <c r="EI66" s="76"/>
      <c r="EJ66" s="76"/>
      <c r="EK66" s="76"/>
      <c r="EL66" s="76"/>
      <c r="EM66" s="76"/>
      <c r="EN66" s="76"/>
      <c r="EO66" s="76"/>
      <c r="EP66" s="76"/>
      <c r="EQ66" s="76"/>
      <c r="ER66" s="76"/>
      <c r="ES66" s="76"/>
      <c r="ET66" s="76"/>
      <c r="EU66" s="76"/>
    </row>
    <row r="67" spans="1:151" s="6" customFormat="1" ht="17.100000000000001" customHeight="1">
      <c r="A67" s="40"/>
      <c r="B67" s="40"/>
      <c r="C67" s="40"/>
      <c r="D67" s="40"/>
      <c r="E67" s="37" t="str">
        <f>IF(OR(J42=AS48,J42=AS49,J42=AS50,J42=AS51),"※その他の算出方法とする理由及びその算出方法の詳細は以下のとおり。","")</f>
        <v/>
      </c>
      <c r="F67" s="37"/>
      <c r="G67" s="37"/>
      <c r="H67" s="37"/>
      <c r="I67" s="37"/>
      <c r="J67" s="37"/>
      <c r="K67" s="37"/>
      <c r="L67" s="37"/>
      <c r="M67" s="37"/>
      <c r="N67" s="37"/>
      <c r="O67" s="37"/>
      <c r="P67" s="37"/>
      <c r="Q67" s="37"/>
      <c r="R67" s="37"/>
      <c r="S67" s="37"/>
      <c r="T67" s="37"/>
      <c r="U67" s="37"/>
      <c r="V67" s="37"/>
      <c r="W67" s="37"/>
      <c r="X67" s="37"/>
      <c r="Y67" s="37"/>
      <c r="Z67" s="37"/>
      <c r="AA67" s="37"/>
      <c r="AB67" s="40"/>
      <c r="AC67" s="40"/>
      <c r="AD67" s="79"/>
      <c r="AE67" s="76"/>
      <c r="AF67" s="76"/>
      <c r="AG67" s="76"/>
      <c r="AH67" s="76"/>
      <c r="AI67" s="76"/>
      <c r="AJ67" s="76"/>
      <c r="AK67" s="76"/>
      <c r="AL67" s="76"/>
      <c r="AM67" s="76"/>
      <c r="AN67" s="76"/>
      <c r="AO67" s="76"/>
      <c r="AP67" s="76"/>
      <c r="AQ67" s="76"/>
      <c r="AR67" s="76"/>
      <c r="AS67" s="76"/>
      <c r="AT67" s="76"/>
      <c r="AU67" s="76"/>
      <c r="AV67" s="76"/>
      <c r="AW67" s="76"/>
      <c r="AX67" s="71"/>
      <c r="AY67" s="71"/>
      <c r="AZ67" s="71"/>
      <c r="BA67" s="76"/>
      <c r="BB67" s="76"/>
      <c r="BC67" s="76"/>
      <c r="BD67" s="76"/>
      <c r="BE67" s="76"/>
      <c r="BF67" s="76"/>
      <c r="BG67" s="76"/>
      <c r="BH67" s="76"/>
      <c r="BI67" s="76"/>
      <c r="BJ67" s="76"/>
      <c r="BK67" s="76"/>
      <c r="BL67" s="76"/>
      <c r="BM67" s="76"/>
      <c r="BN67" s="76"/>
      <c r="BO67" s="76"/>
      <c r="BP67" s="76"/>
      <c r="BQ67" s="76"/>
      <c r="BR67" s="76"/>
      <c r="BS67" s="76"/>
      <c r="BT67" s="76"/>
      <c r="BU67" s="76"/>
      <c r="BV67" s="76"/>
      <c r="BW67" s="76"/>
      <c r="BX67" s="76"/>
      <c r="BY67" s="76"/>
      <c r="BZ67" s="76"/>
      <c r="CA67" s="76"/>
      <c r="CB67" s="76"/>
      <c r="CC67" s="76"/>
      <c r="CD67" s="76"/>
      <c r="CE67" s="76"/>
      <c r="CF67" s="76"/>
      <c r="CG67" s="76"/>
      <c r="CH67" s="76"/>
      <c r="CI67" s="76"/>
      <c r="CJ67" s="76"/>
      <c r="CK67" s="76"/>
      <c r="CL67" s="76"/>
      <c r="CM67" s="76"/>
      <c r="CN67" s="76"/>
      <c r="CO67" s="76"/>
      <c r="CP67" s="76"/>
      <c r="CQ67" s="76"/>
      <c r="CR67" s="76"/>
      <c r="CS67" s="76"/>
      <c r="CT67" s="76"/>
      <c r="CU67" s="76"/>
      <c r="CV67" s="76"/>
      <c r="CW67" s="76"/>
      <c r="CX67" s="76"/>
      <c r="CY67" s="76"/>
      <c r="CZ67" s="76"/>
      <c r="DA67" s="76"/>
      <c r="DB67" s="76"/>
      <c r="DC67" s="76"/>
      <c r="DD67" s="76"/>
      <c r="DE67" s="76"/>
      <c r="DF67" s="76"/>
      <c r="DG67" s="76"/>
      <c r="DH67" s="76"/>
      <c r="DI67" s="76"/>
      <c r="DJ67" s="76"/>
      <c r="DK67" s="76"/>
      <c r="DL67" s="76"/>
      <c r="DM67" s="76"/>
      <c r="DN67" s="76"/>
      <c r="DO67" s="76"/>
      <c r="DP67" s="76"/>
      <c r="DQ67" s="76"/>
      <c r="DR67" s="76"/>
      <c r="DS67" s="76"/>
      <c r="DT67" s="76"/>
      <c r="DU67" s="76"/>
      <c r="DV67" s="76"/>
      <c r="DW67" s="76"/>
      <c r="DX67" s="76"/>
      <c r="DY67" s="76"/>
      <c r="DZ67" s="76"/>
      <c r="EA67" s="76"/>
      <c r="EB67" s="76"/>
      <c r="EC67" s="76"/>
      <c r="ED67" s="76"/>
      <c r="EE67" s="76"/>
      <c r="EF67" s="76"/>
      <c r="EG67" s="76"/>
      <c r="EH67" s="76"/>
      <c r="EI67" s="76"/>
      <c r="EJ67" s="76"/>
      <c r="EK67" s="76"/>
      <c r="EL67" s="76"/>
      <c r="EM67" s="76"/>
      <c r="EN67" s="76"/>
      <c r="EO67" s="76"/>
      <c r="EP67" s="76"/>
      <c r="EQ67" s="76"/>
      <c r="ER67" s="76"/>
      <c r="ES67" s="76"/>
      <c r="ET67" s="76"/>
      <c r="EU67" s="76"/>
    </row>
    <row r="68" spans="1:151" ht="17.100000000000001" customHeight="1">
      <c r="A68" s="39"/>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78"/>
      <c r="AE68" s="72"/>
      <c r="AF68" s="72"/>
      <c r="AG68" s="72"/>
      <c r="AH68" s="72"/>
      <c r="AI68" s="72"/>
      <c r="AJ68" s="72"/>
      <c r="AK68" s="72"/>
      <c r="AL68" s="72"/>
      <c r="AM68" s="72"/>
      <c r="AN68" s="72"/>
      <c r="AO68" s="72"/>
      <c r="AP68" s="72"/>
      <c r="AQ68" s="72"/>
      <c r="AR68" s="72"/>
      <c r="AS68" s="76"/>
      <c r="AT68" s="72"/>
      <c r="AU68" s="72"/>
      <c r="AV68" s="72"/>
      <c r="AW68" s="72"/>
      <c r="BA68" s="72"/>
      <c r="BB68" s="72"/>
      <c r="BC68" s="72"/>
      <c r="BD68" s="72"/>
      <c r="BE68" s="72"/>
      <c r="BF68" s="72"/>
      <c r="BG68" s="72"/>
      <c r="BH68" s="72"/>
      <c r="BI68" s="72"/>
      <c r="BJ68" s="72"/>
      <c r="BK68" s="72"/>
      <c r="BL68" s="72"/>
      <c r="BM68" s="72"/>
      <c r="BN68" s="72"/>
      <c r="BO68" s="72"/>
      <c r="BP68" s="72"/>
      <c r="BQ68" s="72"/>
      <c r="BR68" s="72"/>
      <c r="BS68" s="72"/>
      <c r="BT68" s="72"/>
      <c r="BU68" s="72"/>
      <c r="BV68" s="72"/>
      <c r="BW68" s="72"/>
      <c r="BX68" s="72"/>
      <c r="BY68" s="72"/>
      <c r="BZ68" s="72"/>
      <c r="CA68" s="72"/>
      <c r="CB68" s="72"/>
      <c r="CC68" s="72"/>
      <c r="CD68" s="72"/>
      <c r="CE68" s="72"/>
      <c r="CF68" s="72"/>
      <c r="CG68" s="72"/>
      <c r="CH68" s="72"/>
      <c r="CI68" s="72"/>
      <c r="CJ68" s="72"/>
      <c r="CK68" s="72"/>
      <c r="CL68" s="72"/>
      <c r="CM68" s="72"/>
      <c r="CN68" s="72"/>
      <c r="CO68" s="72"/>
      <c r="CP68" s="72"/>
      <c r="CQ68" s="72"/>
      <c r="CR68" s="72"/>
      <c r="CS68" s="72"/>
      <c r="CT68" s="72"/>
      <c r="CU68" s="72"/>
      <c r="CV68" s="72"/>
      <c r="CW68" s="72"/>
      <c r="CX68" s="72"/>
      <c r="CY68" s="72"/>
      <c r="CZ68" s="72"/>
      <c r="DA68" s="72"/>
      <c r="DB68" s="72"/>
      <c r="DC68" s="72"/>
      <c r="DD68" s="72"/>
      <c r="DE68" s="72"/>
      <c r="DF68" s="72"/>
      <c r="DG68" s="72"/>
      <c r="DH68" s="72"/>
      <c r="DI68" s="72"/>
      <c r="DJ68" s="72"/>
      <c r="DK68" s="72"/>
      <c r="DL68" s="72"/>
      <c r="DM68" s="72"/>
      <c r="DN68" s="72"/>
      <c r="DO68" s="72"/>
      <c r="DP68" s="72"/>
      <c r="DQ68" s="72"/>
      <c r="DR68" s="72"/>
      <c r="DS68" s="72"/>
      <c r="DT68" s="72"/>
      <c r="DU68" s="72"/>
      <c r="DV68" s="72"/>
      <c r="DW68" s="72"/>
      <c r="DX68" s="72"/>
      <c r="DY68" s="72"/>
      <c r="DZ68" s="72"/>
      <c r="EA68" s="72"/>
      <c r="EB68" s="72"/>
      <c r="EC68" s="72"/>
      <c r="ED68" s="72"/>
      <c r="EE68" s="72"/>
      <c r="EF68" s="72"/>
      <c r="EG68" s="72"/>
      <c r="EH68" s="72"/>
      <c r="EI68" s="72"/>
      <c r="EJ68" s="72"/>
      <c r="EK68" s="72"/>
      <c r="EL68" s="72"/>
      <c r="EM68" s="72"/>
      <c r="EN68" s="72"/>
      <c r="EO68" s="72"/>
      <c r="EP68" s="72"/>
      <c r="EQ68" s="72"/>
      <c r="ER68" s="72"/>
      <c r="ES68" s="72"/>
      <c r="ET68" s="72"/>
      <c r="EU68" s="72"/>
    </row>
    <row r="69" spans="1:151" s="6" customFormat="1" ht="17.100000000000001" customHeight="1">
      <c r="A69" s="40"/>
      <c r="B69" s="41"/>
      <c r="C69" s="450"/>
      <c r="D69" s="450"/>
      <c r="E69" s="450"/>
      <c r="F69" s="450"/>
      <c r="G69" s="450"/>
      <c r="H69" s="450"/>
      <c r="I69" s="450"/>
      <c r="J69" s="450"/>
      <c r="K69" s="450"/>
      <c r="L69" s="450"/>
      <c r="M69" s="450"/>
      <c r="N69" s="450"/>
      <c r="O69" s="450"/>
      <c r="P69" s="450"/>
      <c r="Q69" s="450"/>
      <c r="R69" s="450"/>
      <c r="S69" s="450"/>
      <c r="T69" s="450"/>
      <c r="U69" s="450"/>
      <c r="V69" s="450"/>
      <c r="W69" s="450"/>
      <c r="X69" s="450"/>
      <c r="Y69" s="450"/>
      <c r="Z69" s="450"/>
      <c r="AA69" s="450"/>
      <c r="AB69" s="40"/>
      <c r="AC69" s="40"/>
      <c r="AD69" s="79"/>
      <c r="AE69" s="76"/>
      <c r="AF69" s="76"/>
      <c r="AG69" s="76"/>
      <c r="AH69" s="76"/>
      <c r="AI69" s="76"/>
      <c r="AJ69" s="76"/>
      <c r="AK69" s="76"/>
      <c r="AL69" s="76"/>
      <c r="AM69" s="76"/>
      <c r="AN69" s="76"/>
      <c r="AO69" s="76"/>
      <c r="AP69" s="76"/>
      <c r="AQ69" s="76"/>
      <c r="AR69" s="76"/>
      <c r="AS69" s="72"/>
      <c r="AT69" s="76"/>
      <c r="AU69" s="76"/>
      <c r="AV69" s="76"/>
      <c r="AW69" s="76"/>
      <c r="AX69" s="71"/>
      <c r="AY69" s="71"/>
      <c r="AZ69" s="71"/>
      <c r="BA69" s="76"/>
      <c r="BB69" s="76"/>
      <c r="BC69" s="76"/>
      <c r="BD69" s="76"/>
      <c r="BE69" s="76"/>
      <c r="BF69" s="76"/>
      <c r="BG69" s="76"/>
      <c r="BH69" s="76"/>
      <c r="BI69" s="76"/>
      <c r="BJ69" s="76"/>
      <c r="BK69" s="76"/>
      <c r="BL69" s="76"/>
      <c r="BM69" s="76"/>
      <c r="BN69" s="76"/>
      <c r="BO69" s="76"/>
      <c r="BP69" s="76"/>
      <c r="BQ69" s="76"/>
      <c r="BR69" s="76"/>
      <c r="BS69" s="76"/>
      <c r="BT69" s="76"/>
      <c r="BU69" s="76"/>
      <c r="BV69" s="76"/>
      <c r="BW69" s="76"/>
      <c r="BX69" s="76"/>
      <c r="BY69" s="76"/>
      <c r="BZ69" s="76"/>
      <c r="CA69" s="76"/>
      <c r="CB69" s="76"/>
      <c r="CC69" s="76"/>
      <c r="CD69" s="76"/>
      <c r="CE69" s="76"/>
      <c r="CF69" s="76"/>
      <c r="CG69" s="76"/>
      <c r="CH69" s="76"/>
      <c r="CI69" s="76"/>
      <c r="CJ69" s="76"/>
      <c r="CK69" s="76"/>
      <c r="CL69" s="76"/>
      <c r="CM69" s="76"/>
      <c r="CN69" s="76"/>
      <c r="CO69" s="76"/>
      <c r="CP69" s="76"/>
      <c r="CQ69" s="76"/>
      <c r="CR69" s="76"/>
      <c r="CS69" s="76"/>
      <c r="CT69" s="76"/>
      <c r="CU69" s="76"/>
      <c r="CV69" s="76"/>
      <c r="CW69" s="76"/>
      <c r="CX69" s="76"/>
      <c r="CY69" s="76"/>
      <c r="CZ69" s="76"/>
      <c r="DA69" s="76"/>
      <c r="DB69" s="76"/>
      <c r="DC69" s="76"/>
      <c r="DD69" s="76"/>
      <c r="DE69" s="76"/>
      <c r="DF69" s="76"/>
      <c r="DG69" s="76"/>
      <c r="DH69" s="76"/>
      <c r="DI69" s="76"/>
      <c r="DJ69" s="76"/>
      <c r="DK69" s="76"/>
      <c r="DL69" s="76"/>
      <c r="DM69" s="76"/>
      <c r="DN69" s="76"/>
      <c r="DO69" s="76"/>
      <c r="DP69" s="76"/>
      <c r="DQ69" s="76"/>
      <c r="DR69" s="76"/>
      <c r="DS69" s="76"/>
      <c r="DT69" s="76"/>
      <c r="DU69" s="76"/>
      <c r="DV69" s="76"/>
      <c r="DW69" s="76"/>
      <c r="DX69" s="76"/>
      <c r="DY69" s="76"/>
      <c r="DZ69" s="76"/>
      <c r="EA69" s="76"/>
      <c r="EB69" s="76"/>
      <c r="EC69" s="76"/>
      <c r="ED69" s="76"/>
      <c r="EE69" s="76"/>
      <c r="EF69" s="76"/>
      <c r="EG69" s="76"/>
      <c r="EH69" s="76"/>
      <c r="EI69" s="76"/>
      <c r="EJ69" s="76"/>
      <c r="EK69" s="76"/>
      <c r="EL69" s="76"/>
      <c r="EM69" s="76"/>
      <c r="EN69" s="76"/>
      <c r="EO69" s="76"/>
      <c r="EP69" s="76"/>
      <c r="EQ69" s="76"/>
      <c r="ER69" s="76"/>
      <c r="ES69" s="76"/>
      <c r="ET69" s="76"/>
      <c r="EU69" s="76"/>
    </row>
    <row r="70" spans="1:151" s="6" customFormat="1" ht="17.100000000000001" customHeight="1">
      <c r="A70" s="40"/>
      <c r="B70" s="41"/>
      <c r="C70" s="450"/>
      <c r="D70" s="450"/>
      <c r="E70" s="450"/>
      <c r="F70" s="450"/>
      <c r="G70" s="450"/>
      <c r="H70" s="450"/>
      <c r="I70" s="450"/>
      <c r="J70" s="450"/>
      <c r="K70" s="450"/>
      <c r="L70" s="450"/>
      <c r="M70" s="450"/>
      <c r="N70" s="450"/>
      <c r="O70" s="450"/>
      <c r="P70" s="450"/>
      <c r="Q70" s="450"/>
      <c r="R70" s="450"/>
      <c r="S70" s="450"/>
      <c r="T70" s="450"/>
      <c r="U70" s="450"/>
      <c r="V70" s="450"/>
      <c r="W70" s="450"/>
      <c r="X70" s="450"/>
      <c r="Y70" s="450"/>
      <c r="Z70" s="450"/>
      <c r="AA70" s="450"/>
      <c r="AB70" s="40"/>
      <c r="AC70" s="40"/>
      <c r="AD70" s="79"/>
      <c r="AE70" s="76"/>
      <c r="AF70" s="76"/>
      <c r="AG70" s="76"/>
      <c r="AH70" s="76"/>
      <c r="AI70" s="76"/>
      <c r="AJ70" s="76"/>
      <c r="AK70" s="76"/>
      <c r="AL70" s="76"/>
      <c r="AM70" s="76"/>
      <c r="AN70" s="76"/>
      <c r="AO70" s="76"/>
      <c r="AP70" s="76"/>
      <c r="AQ70" s="76"/>
      <c r="AR70" s="76"/>
      <c r="AS70" s="76"/>
      <c r="AT70" s="76"/>
      <c r="AU70" s="76"/>
      <c r="AV70" s="76"/>
      <c r="AW70" s="76"/>
      <c r="AX70" s="71"/>
      <c r="AY70" s="71"/>
      <c r="AZ70" s="71"/>
      <c r="BA70" s="76"/>
      <c r="BB70" s="76"/>
      <c r="BC70" s="76"/>
      <c r="BD70" s="76"/>
      <c r="BE70" s="76"/>
      <c r="BF70" s="76"/>
      <c r="BG70" s="76"/>
      <c r="BH70" s="76"/>
      <c r="BI70" s="76"/>
      <c r="BJ70" s="76"/>
      <c r="BK70" s="76"/>
      <c r="BL70" s="76"/>
      <c r="BM70" s="76"/>
      <c r="BN70" s="76"/>
      <c r="BO70" s="76"/>
      <c r="BP70" s="76"/>
      <c r="BQ70" s="76"/>
      <c r="BR70" s="76"/>
      <c r="BS70" s="76"/>
      <c r="BT70" s="76"/>
      <c r="BU70" s="76"/>
      <c r="BV70" s="76"/>
      <c r="BW70" s="76"/>
      <c r="BX70" s="76"/>
      <c r="BY70" s="76"/>
      <c r="BZ70" s="76"/>
      <c r="CA70" s="76"/>
      <c r="CB70" s="76"/>
      <c r="CC70" s="76"/>
      <c r="CD70" s="76"/>
      <c r="CE70" s="76"/>
      <c r="CF70" s="76"/>
      <c r="CG70" s="76"/>
      <c r="CH70" s="76"/>
      <c r="CI70" s="76"/>
      <c r="CJ70" s="76"/>
      <c r="CK70" s="76"/>
      <c r="CL70" s="76"/>
      <c r="CM70" s="76"/>
      <c r="CN70" s="76"/>
      <c r="CO70" s="76"/>
      <c r="CP70" s="76"/>
      <c r="CQ70" s="76"/>
      <c r="CR70" s="76"/>
      <c r="CS70" s="76"/>
      <c r="CT70" s="76"/>
      <c r="CU70" s="76"/>
      <c r="CV70" s="76"/>
      <c r="CW70" s="76"/>
      <c r="CX70" s="76"/>
      <c r="CY70" s="76"/>
      <c r="CZ70" s="76"/>
      <c r="DA70" s="76"/>
      <c r="DB70" s="76"/>
      <c r="DC70" s="76"/>
      <c r="DD70" s="76"/>
      <c r="DE70" s="76"/>
      <c r="DF70" s="76"/>
      <c r="DG70" s="76"/>
      <c r="DH70" s="76"/>
      <c r="DI70" s="76"/>
      <c r="DJ70" s="76"/>
      <c r="DK70" s="76"/>
      <c r="DL70" s="76"/>
      <c r="DM70" s="76"/>
      <c r="DN70" s="76"/>
      <c r="DO70" s="76"/>
      <c r="DP70" s="76"/>
      <c r="DQ70" s="76"/>
      <c r="DR70" s="76"/>
      <c r="DS70" s="76"/>
      <c r="DT70" s="76"/>
      <c r="DU70" s="76"/>
      <c r="DV70" s="76"/>
      <c r="DW70" s="76"/>
      <c r="DX70" s="76"/>
      <c r="DY70" s="76"/>
      <c r="DZ70" s="76"/>
      <c r="EA70" s="76"/>
      <c r="EB70" s="76"/>
      <c r="EC70" s="76"/>
      <c r="ED70" s="76"/>
      <c r="EE70" s="76"/>
      <c r="EF70" s="76"/>
      <c r="EG70" s="76"/>
      <c r="EH70" s="76"/>
      <c r="EI70" s="76"/>
      <c r="EJ70" s="76"/>
      <c r="EK70" s="76"/>
      <c r="EL70" s="76"/>
      <c r="EM70" s="76"/>
      <c r="EN70" s="76"/>
      <c r="EO70" s="76"/>
      <c r="EP70" s="76"/>
      <c r="EQ70" s="76"/>
      <c r="ER70" s="76"/>
      <c r="ES70" s="76"/>
      <c r="ET70" s="76"/>
      <c r="EU70" s="76"/>
    </row>
    <row r="71" spans="1:151" s="6" customFormat="1" ht="17.100000000000001" customHeight="1">
      <c r="A71" s="40"/>
      <c r="B71" s="41"/>
      <c r="C71" s="450"/>
      <c r="D71" s="450"/>
      <c r="E71" s="450"/>
      <c r="F71" s="450"/>
      <c r="G71" s="450"/>
      <c r="H71" s="450"/>
      <c r="I71" s="450"/>
      <c r="J71" s="450"/>
      <c r="K71" s="450"/>
      <c r="L71" s="450"/>
      <c r="M71" s="450"/>
      <c r="N71" s="450"/>
      <c r="O71" s="450"/>
      <c r="P71" s="450"/>
      <c r="Q71" s="450"/>
      <c r="R71" s="450"/>
      <c r="S71" s="450"/>
      <c r="T71" s="450"/>
      <c r="U71" s="450"/>
      <c r="V71" s="450"/>
      <c r="W71" s="450"/>
      <c r="X71" s="450"/>
      <c r="Y71" s="450"/>
      <c r="Z71" s="450"/>
      <c r="AA71" s="450"/>
      <c r="AB71" s="40"/>
      <c r="AC71" s="40"/>
      <c r="AD71" s="79"/>
      <c r="AE71" s="76"/>
      <c r="AF71" s="76"/>
      <c r="AG71" s="76"/>
      <c r="AH71" s="76"/>
      <c r="AI71" s="76"/>
      <c r="AJ71" s="76"/>
      <c r="AK71" s="76"/>
      <c r="AL71" s="76"/>
      <c r="AM71" s="76"/>
      <c r="AN71" s="76"/>
      <c r="AO71" s="76"/>
      <c r="AP71" s="76"/>
      <c r="AQ71" s="76"/>
      <c r="AR71" s="76"/>
      <c r="AS71" s="76"/>
      <c r="AT71" s="76"/>
      <c r="AU71" s="76"/>
      <c r="AV71" s="76"/>
      <c r="AW71" s="76"/>
      <c r="AX71" s="71"/>
      <c r="AY71" s="71"/>
      <c r="AZ71" s="71"/>
      <c r="BA71" s="76"/>
      <c r="BB71" s="76"/>
      <c r="BC71" s="76"/>
      <c r="BD71" s="76"/>
      <c r="BE71" s="76"/>
      <c r="BF71" s="76"/>
      <c r="BG71" s="76"/>
      <c r="BH71" s="76"/>
      <c r="BI71" s="76"/>
      <c r="BJ71" s="76"/>
      <c r="BK71" s="76"/>
      <c r="BL71" s="76"/>
      <c r="BM71" s="76"/>
      <c r="BN71" s="76"/>
      <c r="BO71" s="76"/>
      <c r="BP71" s="76"/>
      <c r="BQ71" s="76"/>
      <c r="BR71" s="76"/>
      <c r="BS71" s="76"/>
      <c r="BT71" s="76"/>
      <c r="BU71" s="76"/>
      <c r="BV71" s="76"/>
      <c r="BW71" s="76"/>
      <c r="BX71" s="76"/>
      <c r="BY71" s="76"/>
      <c r="BZ71" s="76"/>
      <c r="CA71" s="76"/>
      <c r="CB71" s="76"/>
      <c r="CC71" s="76"/>
      <c r="CD71" s="76"/>
      <c r="CE71" s="76"/>
      <c r="CF71" s="76"/>
      <c r="CG71" s="76"/>
      <c r="CH71" s="76"/>
      <c r="CI71" s="76"/>
      <c r="CJ71" s="76"/>
      <c r="CK71" s="76"/>
      <c r="CL71" s="76"/>
      <c r="CM71" s="76"/>
      <c r="CN71" s="76"/>
      <c r="CO71" s="76"/>
      <c r="CP71" s="76"/>
      <c r="CQ71" s="76"/>
      <c r="CR71" s="76"/>
      <c r="CS71" s="76"/>
      <c r="CT71" s="76"/>
      <c r="CU71" s="76"/>
      <c r="CV71" s="76"/>
      <c r="CW71" s="76"/>
      <c r="CX71" s="76"/>
      <c r="CY71" s="76"/>
      <c r="CZ71" s="76"/>
      <c r="DA71" s="76"/>
      <c r="DB71" s="76"/>
      <c r="DC71" s="76"/>
      <c r="DD71" s="76"/>
      <c r="DE71" s="76"/>
      <c r="DF71" s="76"/>
      <c r="DG71" s="76"/>
      <c r="DH71" s="76"/>
      <c r="DI71" s="76"/>
      <c r="DJ71" s="76"/>
      <c r="DK71" s="76"/>
      <c r="DL71" s="76"/>
      <c r="DM71" s="76"/>
      <c r="DN71" s="76"/>
      <c r="DO71" s="76"/>
      <c r="DP71" s="76"/>
      <c r="DQ71" s="76"/>
      <c r="DR71" s="76"/>
      <c r="DS71" s="76"/>
      <c r="DT71" s="76"/>
      <c r="DU71" s="76"/>
      <c r="DV71" s="76"/>
      <c r="DW71" s="76"/>
      <c r="DX71" s="76"/>
      <c r="DY71" s="76"/>
      <c r="DZ71" s="76"/>
      <c r="EA71" s="76"/>
      <c r="EB71" s="76"/>
      <c r="EC71" s="76"/>
      <c r="ED71" s="76"/>
      <c r="EE71" s="76"/>
      <c r="EF71" s="76"/>
      <c r="EG71" s="76"/>
      <c r="EH71" s="76"/>
      <c r="EI71" s="76"/>
      <c r="EJ71" s="76"/>
      <c r="EK71" s="76"/>
      <c r="EL71" s="76"/>
      <c r="EM71" s="76"/>
      <c r="EN71" s="76"/>
      <c r="EO71" s="76"/>
      <c r="EP71" s="76"/>
      <c r="EQ71" s="76"/>
      <c r="ER71" s="76"/>
      <c r="ES71" s="76"/>
      <c r="ET71" s="76"/>
      <c r="EU71" s="76"/>
    </row>
    <row r="72" spans="1:151" s="6" customFormat="1" ht="17.100000000000001" customHeight="1">
      <c r="A72" s="40"/>
      <c r="B72" s="41"/>
      <c r="C72" s="450"/>
      <c r="D72" s="450"/>
      <c r="E72" s="450"/>
      <c r="F72" s="450"/>
      <c r="G72" s="450"/>
      <c r="H72" s="450"/>
      <c r="I72" s="450"/>
      <c r="J72" s="450"/>
      <c r="K72" s="450"/>
      <c r="L72" s="450"/>
      <c r="M72" s="450"/>
      <c r="N72" s="450"/>
      <c r="O72" s="450"/>
      <c r="P72" s="450"/>
      <c r="Q72" s="450"/>
      <c r="R72" s="450"/>
      <c r="S72" s="450"/>
      <c r="T72" s="450"/>
      <c r="U72" s="450"/>
      <c r="V72" s="450"/>
      <c r="W72" s="450"/>
      <c r="X72" s="450"/>
      <c r="Y72" s="450"/>
      <c r="Z72" s="450"/>
      <c r="AA72" s="450"/>
      <c r="AB72" s="40"/>
      <c r="AC72" s="40"/>
      <c r="AD72" s="79"/>
      <c r="AE72" s="76"/>
      <c r="AF72" s="76"/>
      <c r="AG72" s="76"/>
      <c r="AH72" s="76"/>
      <c r="AI72" s="76"/>
      <c r="AJ72" s="76"/>
      <c r="AK72" s="76"/>
      <c r="AL72" s="76"/>
      <c r="AM72" s="76"/>
      <c r="AN72" s="76"/>
      <c r="AO72" s="76"/>
      <c r="AP72" s="76"/>
      <c r="AQ72" s="76"/>
      <c r="AR72" s="76"/>
      <c r="AS72" s="76"/>
      <c r="AT72" s="76"/>
      <c r="AU72" s="76"/>
      <c r="AV72" s="76"/>
      <c r="AW72" s="76"/>
      <c r="AX72" s="71"/>
      <c r="AY72" s="71"/>
      <c r="AZ72" s="71"/>
      <c r="BA72" s="76"/>
      <c r="BB72" s="76"/>
      <c r="BC72" s="76"/>
      <c r="BD72" s="76"/>
      <c r="BE72" s="76"/>
      <c r="BF72" s="76"/>
      <c r="BG72" s="76"/>
      <c r="BH72" s="76"/>
      <c r="BI72" s="76"/>
      <c r="BJ72" s="76"/>
      <c r="BK72" s="76"/>
      <c r="BL72" s="76"/>
      <c r="BM72" s="76"/>
      <c r="BN72" s="76"/>
      <c r="BO72" s="76"/>
      <c r="BP72" s="76"/>
      <c r="BQ72" s="76"/>
      <c r="BR72" s="76"/>
      <c r="BS72" s="76"/>
      <c r="BT72" s="76"/>
      <c r="BU72" s="76"/>
      <c r="BV72" s="76"/>
      <c r="BW72" s="76"/>
      <c r="BX72" s="76"/>
      <c r="BY72" s="76"/>
      <c r="BZ72" s="76"/>
      <c r="CA72" s="76"/>
      <c r="CB72" s="76"/>
      <c r="CC72" s="76"/>
      <c r="CD72" s="76"/>
      <c r="CE72" s="76"/>
      <c r="CF72" s="76"/>
      <c r="CG72" s="76"/>
      <c r="CH72" s="76"/>
      <c r="CI72" s="76"/>
      <c r="CJ72" s="76"/>
      <c r="CK72" s="76"/>
      <c r="CL72" s="76"/>
      <c r="CM72" s="76"/>
      <c r="CN72" s="76"/>
      <c r="CO72" s="76"/>
      <c r="CP72" s="76"/>
      <c r="CQ72" s="76"/>
      <c r="CR72" s="76"/>
      <c r="CS72" s="76"/>
      <c r="CT72" s="76"/>
      <c r="CU72" s="76"/>
      <c r="CV72" s="76"/>
      <c r="CW72" s="76"/>
      <c r="CX72" s="76"/>
      <c r="CY72" s="76"/>
      <c r="CZ72" s="76"/>
      <c r="DA72" s="76"/>
      <c r="DB72" s="76"/>
      <c r="DC72" s="76"/>
      <c r="DD72" s="76"/>
      <c r="DE72" s="76"/>
      <c r="DF72" s="76"/>
      <c r="DG72" s="76"/>
      <c r="DH72" s="76"/>
      <c r="DI72" s="76"/>
      <c r="DJ72" s="76"/>
      <c r="DK72" s="76"/>
      <c r="DL72" s="76"/>
      <c r="DM72" s="76"/>
      <c r="DN72" s="76"/>
      <c r="DO72" s="76"/>
      <c r="DP72" s="76"/>
      <c r="DQ72" s="76"/>
      <c r="DR72" s="76"/>
      <c r="DS72" s="76"/>
      <c r="DT72" s="76"/>
      <c r="DU72" s="76"/>
      <c r="DV72" s="76"/>
      <c r="DW72" s="76"/>
      <c r="DX72" s="76"/>
      <c r="DY72" s="76"/>
      <c r="DZ72" s="76"/>
      <c r="EA72" s="76"/>
      <c r="EB72" s="76"/>
      <c r="EC72" s="76"/>
      <c r="ED72" s="76"/>
      <c r="EE72" s="76"/>
      <c r="EF72" s="76"/>
      <c r="EG72" s="76"/>
      <c r="EH72" s="76"/>
      <c r="EI72" s="76"/>
      <c r="EJ72" s="76"/>
      <c r="EK72" s="76"/>
      <c r="EL72" s="76"/>
      <c r="EM72" s="76"/>
      <c r="EN72" s="76"/>
      <c r="EO72" s="76"/>
      <c r="EP72" s="76"/>
      <c r="EQ72" s="76"/>
      <c r="ER72" s="76"/>
      <c r="ES72" s="76"/>
      <c r="ET72" s="76"/>
      <c r="EU72" s="76"/>
    </row>
    <row r="73" spans="1:151" s="6" customFormat="1" ht="17.100000000000001" customHeight="1">
      <c r="A73" s="40"/>
      <c r="B73" s="41"/>
      <c r="C73" s="450"/>
      <c r="D73" s="450"/>
      <c r="E73" s="450"/>
      <c r="F73" s="450"/>
      <c r="G73" s="450"/>
      <c r="H73" s="450"/>
      <c r="I73" s="450"/>
      <c r="J73" s="450"/>
      <c r="K73" s="450"/>
      <c r="L73" s="450"/>
      <c r="M73" s="450"/>
      <c r="N73" s="450"/>
      <c r="O73" s="450"/>
      <c r="P73" s="450"/>
      <c r="Q73" s="450"/>
      <c r="R73" s="450"/>
      <c r="S73" s="450"/>
      <c r="T73" s="450"/>
      <c r="U73" s="450"/>
      <c r="V73" s="450"/>
      <c r="W73" s="450"/>
      <c r="X73" s="450"/>
      <c r="Y73" s="450"/>
      <c r="Z73" s="450"/>
      <c r="AA73" s="450"/>
      <c r="AB73" s="40"/>
      <c r="AC73" s="40"/>
      <c r="AD73" s="79"/>
      <c r="AE73" s="76"/>
      <c r="AF73" s="76"/>
      <c r="AG73" s="76"/>
      <c r="AH73" s="76"/>
      <c r="AI73" s="76"/>
      <c r="AJ73" s="76"/>
      <c r="AK73" s="76"/>
      <c r="AL73" s="76"/>
      <c r="AM73" s="76"/>
      <c r="AN73" s="76"/>
      <c r="AO73" s="76"/>
      <c r="AP73" s="76"/>
      <c r="AQ73" s="76"/>
      <c r="AR73" s="76"/>
      <c r="AS73" s="76"/>
      <c r="AT73" s="76"/>
      <c r="AU73" s="76"/>
      <c r="AV73" s="76"/>
      <c r="AW73" s="76"/>
      <c r="AX73" s="71"/>
      <c r="AY73" s="71"/>
      <c r="AZ73" s="71"/>
      <c r="BA73" s="76"/>
      <c r="BB73" s="76"/>
      <c r="BC73" s="76"/>
      <c r="BD73" s="76"/>
      <c r="BE73" s="76"/>
      <c r="BF73" s="76"/>
      <c r="BG73" s="76"/>
      <c r="BH73" s="76"/>
      <c r="BI73" s="76"/>
      <c r="BJ73" s="76"/>
      <c r="BK73" s="76"/>
      <c r="BL73" s="76"/>
      <c r="BM73" s="76"/>
      <c r="BN73" s="76"/>
      <c r="BO73" s="76"/>
      <c r="BP73" s="76"/>
      <c r="BQ73" s="76"/>
      <c r="BR73" s="76"/>
      <c r="BS73" s="76"/>
      <c r="BT73" s="76"/>
      <c r="BU73" s="76"/>
      <c r="BV73" s="76"/>
      <c r="BW73" s="76"/>
      <c r="BX73" s="76"/>
      <c r="BY73" s="76"/>
      <c r="BZ73" s="76"/>
      <c r="CA73" s="76"/>
      <c r="CB73" s="76"/>
      <c r="CC73" s="76"/>
      <c r="CD73" s="76"/>
      <c r="CE73" s="76"/>
      <c r="CF73" s="76"/>
      <c r="CG73" s="76"/>
      <c r="CH73" s="76"/>
      <c r="CI73" s="76"/>
      <c r="CJ73" s="76"/>
      <c r="CK73" s="76"/>
      <c r="CL73" s="76"/>
      <c r="CM73" s="76"/>
      <c r="CN73" s="76"/>
      <c r="CO73" s="76"/>
      <c r="CP73" s="76"/>
      <c r="CQ73" s="76"/>
      <c r="CR73" s="76"/>
      <c r="CS73" s="76"/>
      <c r="CT73" s="76"/>
      <c r="CU73" s="76"/>
      <c r="CV73" s="76"/>
      <c r="CW73" s="76"/>
      <c r="CX73" s="76"/>
      <c r="CY73" s="76"/>
      <c r="CZ73" s="76"/>
      <c r="DA73" s="76"/>
      <c r="DB73" s="76"/>
      <c r="DC73" s="76"/>
      <c r="DD73" s="76"/>
      <c r="DE73" s="76"/>
      <c r="DF73" s="76"/>
      <c r="DG73" s="76"/>
      <c r="DH73" s="76"/>
      <c r="DI73" s="76"/>
      <c r="DJ73" s="76"/>
      <c r="DK73" s="76"/>
      <c r="DL73" s="76"/>
      <c r="DM73" s="76"/>
      <c r="DN73" s="76"/>
      <c r="DO73" s="76"/>
      <c r="DP73" s="76"/>
      <c r="DQ73" s="76"/>
      <c r="DR73" s="76"/>
      <c r="DS73" s="76"/>
      <c r="DT73" s="76"/>
      <c r="DU73" s="76"/>
      <c r="DV73" s="76"/>
      <c r="DW73" s="76"/>
      <c r="DX73" s="76"/>
      <c r="DY73" s="76"/>
      <c r="DZ73" s="76"/>
      <c r="EA73" s="76"/>
      <c r="EB73" s="76"/>
      <c r="EC73" s="76"/>
      <c r="ED73" s="76"/>
      <c r="EE73" s="76"/>
      <c r="EF73" s="76"/>
      <c r="EG73" s="76"/>
      <c r="EH73" s="76"/>
      <c r="EI73" s="76"/>
      <c r="EJ73" s="76"/>
      <c r="EK73" s="76"/>
      <c r="EL73" s="76"/>
      <c r="EM73" s="76"/>
      <c r="EN73" s="76"/>
      <c r="EO73" s="76"/>
      <c r="EP73" s="76"/>
      <c r="EQ73" s="76"/>
      <c r="ER73" s="76"/>
      <c r="ES73" s="76"/>
      <c r="ET73" s="76"/>
      <c r="EU73" s="76"/>
    </row>
    <row r="74" spans="1:151" s="6" customFormat="1" ht="17.100000000000001" customHeight="1">
      <c r="A74" s="40"/>
      <c r="B74" s="41"/>
      <c r="C74" s="450"/>
      <c r="D74" s="450"/>
      <c r="E74" s="450"/>
      <c r="F74" s="450"/>
      <c r="G74" s="450"/>
      <c r="H74" s="450"/>
      <c r="I74" s="450"/>
      <c r="J74" s="450"/>
      <c r="K74" s="450"/>
      <c r="L74" s="450"/>
      <c r="M74" s="450"/>
      <c r="N74" s="450"/>
      <c r="O74" s="450"/>
      <c r="P74" s="450"/>
      <c r="Q74" s="450"/>
      <c r="R74" s="450"/>
      <c r="S74" s="450"/>
      <c r="T74" s="450"/>
      <c r="U74" s="450"/>
      <c r="V74" s="450"/>
      <c r="W74" s="450"/>
      <c r="X74" s="450"/>
      <c r="Y74" s="450"/>
      <c r="Z74" s="450"/>
      <c r="AA74" s="450"/>
      <c r="AB74" s="40"/>
      <c r="AC74" s="40"/>
      <c r="AD74" s="79"/>
      <c r="AE74" s="76"/>
      <c r="AF74" s="76"/>
      <c r="AG74" s="76"/>
      <c r="AH74" s="76"/>
      <c r="AI74" s="76"/>
      <c r="AJ74" s="76"/>
      <c r="AK74" s="76"/>
      <c r="AL74" s="76"/>
      <c r="AM74" s="76"/>
      <c r="AN74" s="76"/>
      <c r="AO74" s="76"/>
      <c r="AP74" s="76"/>
      <c r="AQ74" s="76"/>
      <c r="AR74" s="76"/>
      <c r="AS74" s="76"/>
      <c r="AT74" s="76"/>
      <c r="AU74" s="76"/>
      <c r="AV74" s="76"/>
      <c r="AW74" s="76"/>
      <c r="AX74" s="71"/>
      <c r="AY74" s="71"/>
      <c r="AZ74" s="71"/>
      <c r="BA74" s="76"/>
      <c r="BB74" s="76"/>
      <c r="BC74" s="76"/>
      <c r="BD74" s="76"/>
      <c r="BE74" s="76"/>
      <c r="BF74" s="76"/>
      <c r="BG74" s="76"/>
      <c r="BH74" s="76"/>
      <c r="BI74" s="76"/>
      <c r="BJ74" s="76"/>
      <c r="BK74" s="76"/>
      <c r="BL74" s="76"/>
      <c r="BM74" s="76"/>
      <c r="BN74" s="76"/>
      <c r="BO74" s="76"/>
      <c r="BP74" s="76"/>
      <c r="BQ74" s="76"/>
      <c r="BR74" s="76"/>
      <c r="BS74" s="76"/>
      <c r="BT74" s="76"/>
      <c r="BU74" s="76"/>
      <c r="BV74" s="76"/>
      <c r="BW74" s="76"/>
      <c r="BX74" s="76"/>
      <c r="BY74" s="76"/>
      <c r="BZ74" s="76"/>
      <c r="CA74" s="76"/>
      <c r="CB74" s="76"/>
      <c r="CC74" s="76"/>
      <c r="CD74" s="76"/>
      <c r="CE74" s="76"/>
      <c r="CF74" s="76"/>
      <c r="CG74" s="76"/>
      <c r="CH74" s="76"/>
      <c r="CI74" s="76"/>
      <c r="CJ74" s="76"/>
      <c r="CK74" s="76"/>
      <c r="CL74" s="76"/>
      <c r="CM74" s="76"/>
      <c r="CN74" s="76"/>
      <c r="CO74" s="76"/>
      <c r="CP74" s="76"/>
      <c r="CQ74" s="76"/>
      <c r="CR74" s="76"/>
      <c r="CS74" s="76"/>
      <c r="CT74" s="76"/>
      <c r="CU74" s="76"/>
      <c r="CV74" s="76"/>
      <c r="CW74" s="76"/>
      <c r="CX74" s="76"/>
      <c r="CY74" s="76"/>
      <c r="CZ74" s="76"/>
      <c r="DA74" s="76"/>
      <c r="DB74" s="76"/>
      <c r="DC74" s="76"/>
      <c r="DD74" s="76"/>
      <c r="DE74" s="76"/>
      <c r="DF74" s="76"/>
      <c r="DG74" s="76"/>
      <c r="DH74" s="76"/>
      <c r="DI74" s="76"/>
      <c r="DJ74" s="76"/>
      <c r="DK74" s="76"/>
      <c r="DL74" s="76"/>
      <c r="DM74" s="76"/>
      <c r="DN74" s="76"/>
      <c r="DO74" s="76"/>
      <c r="DP74" s="76"/>
      <c r="DQ74" s="76"/>
      <c r="DR74" s="76"/>
      <c r="DS74" s="76"/>
      <c r="DT74" s="76"/>
      <c r="DU74" s="76"/>
      <c r="DV74" s="76"/>
      <c r="DW74" s="76"/>
      <c r="DX74" s="76"/>
      <c r="DY74" s="76"/>
      <c r="DZ74" s="76"/>
      <c r="EA74" s="76"/>
      <c r="EB74" s="76"/>
      <c r="EC74" s="76"/>
      <c r="ED74" s="76"/>
      <c r="EE74" s="76"/>
      <c r="EF74" s="76"/>
      <c r="EG74" s="76"/>
      <c r="EH74" s="76"/>
      <c r="EI74" s="76"/>
      <c r="EJ74" s="76"/>
      <c r="EK74" s="76"/>
      <c r="EL74" s="76"/>
      <c r="EM74" s="76"/>
      <c r="EN74" s="76"/>
      <c r="EO74" s="76"/>
      <c r="EP74" s="76"/>
      <c r="EQ74" s="76"/>
      <c r="ER74" s="76"/>
      <c r="ES74" s="76"/>
      <c r="ET74" s="76"/>
      <c r="EU74" s="76"/>
    </row>
    <row r="75" spans="1:151" ht="17.100000000000001" customHeight="1">
      <c r="A75" s="39"/>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78"/>
      <c r="AE75" s="72"/>
      <c r="AF75" s="72"/>
      <c r="AG75" s="72"/>
      <c r="AH75" s="72"/>
      <c r="AI75" s="72"/>
      <c r="AJ75" s="72"/>
      <c r="AK75" s="72"/>
      <c r="AL75" s="72"/>
      <c r="AM75" s="72"/>
      <c r="AN75" s="72"/>
      <c r="AO75" s="72"/>
      <c r="AP75" s="72"/>
      <c r="AQ75" s="72"/>
      <c r="AR75" s="72"/>
      <c r="AS75" s="76"/>
      <c r="AT75" s="72"/>
      <c r="AU75" s="72"/>
      <c r="AV75" s="72"/>
      <c r="AW75" s="72"/>
      <c r="BA75" s="72"/>
      <c r="BB75" s="72"/>
      <c r="BC75" s="72"/>
      <c r="BD75" s="72"/>
      <c r="BE75" s="72"/>
      <c r="BF75" s="72"/>
      <c r="BG75" s="72"/>
      <c r="BH75" s="72"/>
      <c r="BI75" s="72"/>
      <c r="BJ75" s="72"/>
      <c r="BK75" s="72"/>
      <c r="BL75" s="72"/>
      <c r="BM75" s="72"/>
      <c r="BN75" s="72"/>
      <c r="BO75" s="72"/>
      <c r="BP75" s="72"/>
      <c r="BQ75" s="72"/>
      <c r="BR75" s="72"/>
      <c r="BS75" s="72"/>
      <c r="BT75" s="72"/>
      <c r="BU75" s="72"/>
      <c r="BV75" s="72"/>
      <c r="BW75" s="72"/>
      <c r="BX75" s="72"/>
      <c r="BY75" s="72"/>
      <c r="BZ75" s="72"/>
      <c r="CA75" s="72"/>
      <c r="CB75" s="72"/>
      <c r="CC75" s="72"/>
      <c r="CD75" s="72"/>
      <c r="CE75" s="72"/>
      <c r="CF75" s="72"/>
      <c r="CG75" s="72"/>
      <c r="CH75" s="72"/>
      <c r="CI75" s="72"/>
      <c r="CJ75" s="72"/>
      <c r="CK75" s="72"/>
      <c r="CL75" s="72"/>
      <c r="CM75" s="72"/>
      <c r="CN75" s="72"/>
      <c r="CO75" s="72"/>
      <c r="CP75" s="72"/>
      <c r="CQ75" s="72"/>
      <c r="CR75" s="72"/>
      <c r="CS75" s="72"/>
      <c r="CT75" s="72"/>
      <c r="CU75" s="72"/>
      <c r="CV75" s="72"/>
      <c r="CW75" s="72"/>
      <c r="CX75" s="72"/>
      <c r="CY75" s="72"/>
      <c r="CZ75" s="72"/>
      <c r="DA75" s="72"/>
      <c r="DB75" s="72"/>
      <c r="DC75" s="72"/>
      <c r="DD75" s="72"/>
      <c r="DE75" s="72"/>
      <c r="DF75" s="72"/>
      <c r="DG75" s="72"/>
      <c r="DH75" s="72"/>
      <c r="DI75" s="72"/>
      <c r="DJ75" s="72"/>
      <c r="DK75" s="72"/>
      <c r="DL75" s="72"/>
      <c r="DM75" s="72"/>
      <c r="DN75" s="72"/>
      <c r="DO75" s="72"/>
      <c r="DP75" s="72"/>
      <c r="DQ75" s="72"/>
      <c r="DR75" s="72"/>
      <c r="DS75" s="72"/>
      <c r="DT75" s="72"/>
      <c r="DU75" s="72"/>
      <c r="DV75" s="72"/>
      <c r="DW75" s="72"/>
      <c r="DX75" s="72"/>
      <c r="DY75" s="72"/>
      <c r="DZ75" s="72"/>
      <c r="EA75" s="72"/>
      <c r="EB75" s="72"/>
      <c r="EC75" s="72"/>
      <c r="ED75" s="72"/>
      <c r="EE75" s="72"/>
      <c r="EF75" s="72"/>
      <c r="EG75" s="72"/>
      <c r="EH75" s="72"/>
      <c r="EI75" s="72"/>
      <c r="EJ75" s="72"/>
      <c r="EK75" s="72"/>
      <c r="EL75" s="72"/>
      <c r="EM75" s="72"/>
      <c r="EN75" s="72"/>
      <c r="EO75" s="72"/>
      <c r="EP75" s="72"/>
      <c r="EQ75" s="72"/>
      <c r="ER75" s="72"/>
      <c r="ES75" s="72"/>
      <c r="ET75" s="72"/>
      <c r="EU75" s="72"/>
    </row>
    <row r="76" spans="1:151" s="6" customFormat="1" ht="19.2" customHeight="1">
      <c r="A76" s="40"/>
      <c r="B76" s="40"/>
      <c r="C76" s="219" t="str">
        <f>IF(OR(J42=AS48,J42=AS49,J42=AS50,J42=AS51),"また、当該返礼品等の製造・加工地※１は","")</f>
        <v/>
      </c>
      <c r="D76" s="219"/>
      <c r="E76" s="219"/>
      <c r="F76" s="219"/>
      <c r="G76" s="219"/>
      <c r="H76" s="219"/>
      <c r="I76" s="219"/>
      <c r="J76" s="219"/>
      <c r="K76" s="219"/>
      <c r="L76" s="219"/>
      <c r="M76" s="219"/>
      <c r="N76" s="219"/>
      <c r="P76" s="48"/>
      <c r="Q76" s="451" t="str">
        <f>IF(OR(J42=AS48,J42=AS49,J42=AS50,J42=AS51),"茨城県　小美玉市","")</f>
        <v/>
      </c>
      <c r="R76" s="451"/>
      <c r="S76" s="451"/>
      <c r="T76" s="451"/>
      <c r="U76" s="451"/>
      <c r="V76" s="451"/>
      <c r="W76" s="451"/>
      <c r="X76" s="451"/>
      <c r="Y76" s="451"/>
      <c r="Z76" s="451"/>
      <c r="AA76" s="451"/>
      <c r="AB76" s="40"/>
      <c r="AC76" s="40"/>
      <c r="AD76" s="79"/>
      <c r="AE76" s="76"/>
      <c r="AF76" s="76"/>
      <c r="AG76" s="76"/>
      <c r="AH76" s="76"/>
      <c r="AI76" s="76"/>
      <c r="AJ76" s="76"/>
      <c r="AK76" s="76"/>
      <c r="AL76" s="76"/>
      <c r="AM76" s="76"/>
      <c r="AN76" s="76"/>
      <c r="AO76" s="76"/>
      <c r="AP76" s="76"/>
      <c r="AQ76" s="76"/>
      <c r="AR76" s="76"/>
      <c r="AS76" s="72"/>
      <c r="AT76" s="76"/>
      <c r="AU76" s="76"/>
      <c r="AV76" s="76"/>
      <c r="AW76" s="76"/>
      <c r="AX76" s="71"/>
      <c r="AY76" s="71"/>
      <c r="AZ76" s="71"/>
      <c r="BA76" s="76"/>
      <c r="BB76" s="76"/>
      <c r="BC76" s="76"/>
      <c r="BD76" s="76"/>
      <c r="BE76" s="76"/>
      <c r="BF76" s="76"/>
      <c r="BG76" s="76"/>
      <c r="BH76" s="76"/>
      <c r="BI76" s="76"/>
      <c r="BJ76" s="76"/>
      <c r="BK76" s="76"/>
      <c r="BL76" s="76"/>
      <c r="BM76" s="76"/>
      <c r="BN76" s="76"/>
      <c r="BO76" s="76"/>
      <c r="BP76" s="76"/>
      <c r="BQ76" s="76"/>
      <c r="BR76" s="76"/>
      <c r="BS76" s="76"/>
      <c r="BT76" s="76"/>
      <c r="BU76" s="76"/>
      <c r="BV76" s="76"/>
      <c r="BW76" s="76"/>
      <c r="BX76" s="76"/>
      <c r="BY76" s="76"/>
      <c r="BZ76" s="76"/>
      <c r="CA76" s="76"/>
      <c r="CB76" s="76"/>
      <c r="CC76" s="76"/>
      <c r="CD76" s="76"/>
      <c r="CE76" s="76"/>
      <c r="CF76" s="76"/>
      <c r="CG76" s="76"/>
      <c r="CH76" s="76"/>
      <c r="CI76" s="76"/>
      <c r="CJ76" s="76"/>
      <c r="CK76" s="76"/>
      <c r="CL76" s="76"/>
      <c r="CM76" s="76"/>
      <c r="CN76" s="76"/>
      <c r="CO76" s="76"/>
      <c r="CP76" s="76"/>
      <c r="CQ76" s="76"/>
      <c r="CR76" s="76"/>
      <c r="CS76" s="76"/>
      <c r="CT76" s="76"/>
      <c r="CU76" s="76"/>
      <c r="CV76" s="76"/>
      <c r="CW76" s="76"/>
      <c r="CX76" s="76"/>
      <c r="CY76" s="76"/>
      <c r="CZ76" s="76"/>
      <c r="DA76" s="76"/>
      <c r="DB76" s="76"/>
      <c r="DC76" s="76"/>
      <c r="DD76" s="76"/>
      <c r="DE76" s="76"/>
      <c r="DF76" s="76"/>
      <c r="DG76" s="76"/>
      <c r="DH76" s="76"/>
      <c r="DI76" s="76"/>
      <c r="DJ76" s="76"/>
      <c r="DK76" s="76"/>
      <c r="DL76" s="76"/>
      <c r="DM76" s="76"/>
      <c r="DN76" s="76"/>
      <c r="DO76" s="76"/>
      <c r="DP76" s="76"/>
      <c r="DQ76" s="76"/>
      <c r="DR76" s="76"/>
      <c r="DS76" s="76"/>
      <c r="DT76" s="76"/>
      <c r="DU76" s="76"/>
      <c r="DV76" s="76"/>
      <c r="DW76" s="76"/>
      <c r="DX76" s="76"/>
      <c r="DY76" s="76"/>
      <c r="DZ76" s="76"/>
      <c r="EA76" s="76"/>
      <c r="EB76" s="76"/>
      <c r="EC76" s="76"/>
      <c r="ED76" s="76"/>
      <c r="EE76" s="76"/>
      <c r="EF76" s="76"/>
      <c r="EG76" s="76"/>
      <c r="EH76" s="76"/>
      <c r="EI76" s="76"/>
      <c r="EJ76" s="76"/>
      <c r="EK76" s="76"/>
      <c r="EL76" s="76"/>
      <c r="EM76" s="76"/>
      <c r="EN76" s="76"/>
      <c r="EO76" s="76"/>
      <c r="EP76" s="76"/>
      <c r="EQ76" s="76"/>
      <c r="ER76" s="76"/>
      <c r="ES76" s="76"/>
      <c r="ET76" s="76"/>
      <c r="EU76" s="76"/>
    </row>
    <row r="77" spans="1:151" s="6" customFormat="1" ht="19.2" customHeight="1">
      <c r="A77" s="40"/>
      <c r="B77" s="40"/>
      <c r="C77" s="452" t="str">
        <f>IF(OR(J42=AS48,J42=AS49,J42=AS50,J42=AS51),"であり、一般販売価格は","")</f>
        <v/>
      </c>
      <c r="D77" s="452"/>
      <c r="E77" s="452"/>
      <c r="F77" s="452"/>
      <c r="G77" s="452"/>
      <c r="H77" s="452"/>
      <c r="I77" s="452"/>
      <c r="J77" s="452"/>
      <c r="K77" s="453" t="str">
        <f>IF(OR(J42=AS48,J42=AS49,J42=AS50,J42=AS51),P17,"")</f>
        <v/>
      </c>
      <c r="L77" s="453"/>
      <c r="M77" s="453"/>
      <c r="N77" s="453"/>
      <c r="O77" s="453"/>
      <c r="P77" s="453"/>
      <c r="Q77" s="45" t="str">
        <f>IF(OR(J42=AS48,J42=AS49,J42=AS50,J42=AS51),"円です※２。","")</f>
        <v/>
      </c>
      <c r="R77" s="45"/>
      <c r="S77" s="45"/>
      <c r="T77" s="45"/>
      <c r="U77" s="45"/>
      <c r="V77" s="45"/>
      <c r="W77" s="45"/>
      <c r="X77" s="45"/>
      <c r="Y77" s="45"/>
      <c r="Z77" s="45"/>
      <c r="AA77" s="45"/>
      <c r="AB77" s="40"/>
      <c r="AC77" s="40"/>
      <c r="AD77" s="79"/>
      <c r="AE77" s="76"/>
      <c r="AF77" s="76"/>
      <c r="AG77" s="76"/>
      <c r="AH77" s="76"/>
      <c r="AI77" s="76"/>
      <c r="AJ77" s="76"/>
      <c r="AK77" s="76"/>
      <c r="AL77" s="76"/>
      <c r="AM77" s="76"/>
      <c r="AN77" s="76"/>
      <c r="AO77" s="76"/>
      <c r="AP77" s="76"/>
      <c r="AQ77" s="76"/>
      <c r="AR77" s="76"/>
      <c r="AS77" s="76"/>
      <c r="AT77" s="76"/>
      <c r="AU77" s="76"/>
      <c r="AV77" s="76"/>
      <c r="AW77" s="76"/>
      <c r="AX77" s="71"/>
      <c r="AY77" s="71"/>
      <c r="AZ77" s="71"/>
      <c r="BA77" s="76"/>
      <c r="BB77" s="76"/>
      <c r="BC77" s="76"/>
      <c r="BD77" s="76"/>
      <c r="BE77" s="76"/>
      <c r="BF77" s="76"/>
      <c r="BG77" s="76"/>
      <c r="BH77" s="76"/>
      <c r="BI77" s="76"/>
      <c r="BJ77" s="76"/>
      <c r="BK77" s="76"/>
      <c r="BL77" s="76"/>
      <c r="BM77" s="76"/>
      <c r="BN77" s="76"/>
      <c r="BO77" s="76"/>
      <c r="BP77" s="76"/>
      <c r="BQ77" s="76"/>
      <c r="BR77" s="76"/>
      <c r="BS77" s="76"/>
      <c r="BT77" s="76"/>
      <c r="BU77" s="76"/>
      <c r="BV77" s="76"/>
      <c r="BW77" s="76"/>
      <c r="BX77" s="76"/>
      <c r="BY77" s="76"/>
      <c r="BZ77" s="76"/>
      <c r="CA77" s="76"/>
      <c r="CB77" s="76"/>
      <c r="CC77" s="76"/>
      <c r="CD77" s="76"/>
      <c r="CE77" s="76"/>
      <c r="CF77" s="76"/>
      <c r="CG77" s="76"/>
      <c r="CH77" s="76"/>
      <c r="CI77" s="76"/>
      <c r="CJ77" s="76"/>
      <c r="CK77" s="76"/>
      <c r="CL77" s="76"/>
      <c r="CM77" s="76"/>
      <c r="CN77" s="76"/>
      <c r="CO77" s="76"/>
      <c r="CP77" s="76"/>
      <c r="CQ77" s="76"/>
      <c r="CR77" s="76"/>
      <c r="CS77" s="76"/>
      <c r="CT77" s="76"/>
      <c r="CU77" s="76"/>
      <c r="CV77" s="76"/>
      <c r="CW77" s="76"/>
      <c r="CX77" s="76"/>
      <c r="CY77" s="76"/>
      <c r="CZ77" s="76"/>
      <c r="DA77" s="76"/>
      <c r="DB77" s="76"/>
      <c r="DC77" s="76"/>
      <c r="DD77" s="76"/>
      <c r="DE77" s="76"/>
      <c r="DF77" s="76"/>
      <c r="DG77" s="76"/>
      <c r="DH77" s="76"/>
      <c r="DI77" s="76"/>
      <c r="DJ77" s="76"/>
      <c r="DK77" s="76"/>
      <c r="DL77" s="76"/>
      <c r="DM77" s="76"/>
      <c r="DN77" s="76"/>
      <c r="DO77" s="76"/>
      <c r="DP77" s="76"/>
      <c r="DQ77" s="76"/>
      <c r="DR77" s="76"/>
      <c r="DS77" s="76"/>
      <c r="DT77" s="76"/>
      <c r="DU77" s="76"/>
      <c r="DV77" s="76"/>
      <c r="DW77" s="76"/>
      <c r="DX77" s="76"/>
      <c r="DY77" s="76"/>
      <c r="DZ77" s="76"/>
      <c r="EA77" s="76"/>
      <c r="EB77" s="76"/>
      <c r="EC77" s="76"/>
      <c r="ED77" s="76"/>
      <c r="EE77" s="76"/>
      <c r="EF77" s="76"/>
      <c r="EG77" s="76"/>
      <c r="EH77" s="76"/>
      <c r="EI77" s="76"/>
      <c r="EJ77" s="76"/>
      <c r="EK77" s="76"/>
      <c r="EL77" s="76"/>
      <c r="EM77" s="76"/>
      <c r="EN77" s="76"/>
      <c r="EO77" s="76"/>
      <c r="EP77" s="76"/>
      <c r="EQ77" s="76"/>
      <c r="ER77" s="76"/>
      <c r="ES77" s="76"/>
      <c r="ET77" s="76"/>
      <c r="EU77" s="76"/>
    </row>
    <row r="78" spans="1:151" ht="13.2" customHeight="1">
      <c r="A78" s="39"/>
      <c r="B78" s="39"/>
      <c r="C78" s="39"/>
      <c r="D78" s="39"/>
      <c r="E78" s="39"/>
      <c r="F78" s="39"/>
      <c r="G78" s="39"/>
      <c r="H78" s="39"/>
      <c r="I78" s="39"/>
      <c r="J78" s="39"/>
      <c r="K78" s="39"/>
      <c r="L78" s="39"/>
      <c r="M78" s="39"/>
      <c r="N78" s="39"/>
      <c r="O78" s="39"/>
      <c r="P78" s="39"/>
      <c r="Q78" s="39"/>
      <c r="R78" s="39"/>
      <c r="S78" s="39"/>
      <c r="T78" s="39"/>
      <c r="U78" s="39"/>
      <c r="V78" s="39"/>
      <c r="W78" s="39"/>
      <c r="X78" s="39"/>
      <c r="Y78" s="39"/>
      <c r="Z78" s="39"/>
      <c r="AA78" s="39"/>
      <c r="AB78" s="39"/>
      <c r="AC78" s="39"/>
      <c r="AD78" s="78"/>
      <c r="AE78" s="72"/>
      <c r="AF78" s="72"/>
      <c r="AG78" s="72"/>
      <c r="AH78" s="72"/>
      <c r="AI78" s="72"/>
      <c r="AJ78" s="72"/>
      <c r="AK78" s="72"/>
      <c r="AL78" s="72"/>
      <c r="AM78" s="72"/>
      <c r="AN78" s="72"/>
      <c r="AO78" s="72"/>
      <c r="AP78" s="72"/>
      <c r="AQ78" s="72"/>
      <c r="AR78" s="72"/>
      <c r="AS78" s="76"/>
      <c r="AT78" s="72"/>
      <c r="AU78" s="72"/>
      <c r="AV78" s="72"/>
      <c r="AW78" s="72"/>
      <c r="BA78" s="72"/>
      <c r="BB78" s="72"/>
      <c r="BC78" s="72"/>
      <c r="BD78" s="72"/>
      <c r="BE78" s="72"/>
      <c r="BF78" s="72"/>
      <c r="BG78" s="72"/>
      <c r="BH78" s="72"/>
      <c r="BI78" s="72"/>
      <c r="BJ78" s="72"/>
      <c r="BK78" s="72"/>
      <c r="BL78" s="72"/>
      <c r="BM78" s="72"/>
      <c r="BN78" s="72"/>
      <c r="BO78" s="72"/>
      <c r="BP78" s="72"/>
      <c r="BQ78" s="72"/>
      <c r="BR78" s="72"/>
      <c r="BS78" s="72"/>
      <c r="BT78" s="72"/>
      <c r="BU78" s="72"/>
      <c r="BV78" s="72"/>
      <c r="BW78" s="72"/>
      <c r="BX78" s="72"/>
      <c r="BY78" s="72"/>
      <c r="BZ78" s="72"/>
      <c r="CA78" s="72"/>
      <c r="CB78" s="72"/>
      <c r="CC78" s="72"/>
      <c r="CD78" s="72"/>
      <c r="CE78" s="72"/>
      <c r="CF78" s="72"/>
      <c r="CG78" s="72"/>
      <c r="CH78" s="72"/>
      <c r="CI78" s="72"/>
      <c r="CJ78" s="72"/>
      <c r="CK78" s="72"/>
      <c r="CL78" s="72"/>
      <c r="CM78" s="72"/>
      <c r="CN78" s="72"/>
      <c r="CO78" s="72"/>
      <c r="CP78" s="72"/>
      <c r="CQ78" s="72"/>
      <c r="CR78" s="72"/>
      <c r="CS78" s="72"/>
      <c r="CT78" s="72"/>
      <c r="CU78" s="72"/>
      <c r="CV78" s="72"/>
      <c r="CW78" s="72"/>
      <c r="CX78" s="72"/>
      <c r="CY78" s="72"/>
      <c r="CZ78" s="72"/>
      <c r="DA78" s="72"/>
      <c r="DB78" s="72"/>
      <c r="DC78" s="72"/>
      <c r="DD78" s="72"/>
      <c r="DE78" s="72"/>
      <c r="DF78" s="72"/>
      <c r="DG78" s="72"/>
      <c r="DH78" s="72"/>
      <c r="DI78" s="72"/>
      <c r="DJ78" s="72"/>
      <c r="DK78" s="72"/>
      <c r="DL78" s="72"/>
      <c r="DM78" s="72"/>
      <c r="DN78" s="72"/>
      <c r="DO78" s="72"/>
      <c r="DP78" s="72"/>
      <c r="DQ78" s="72"/>
      <c r="DR78" s="72"/>
      <c r="DS78" s="72"/>
      <c r="DT78" s="72"/>
      <c r="DU78" s="72"/>
      <c r="DV78" s="72"/>
      <c r="DW78" s="72"/>
      <c r="DX78" s="72"/>
      <c r="DY78" s="72"/>
      <c r="DZ78" s="72"/>
      <c r="EA78" s="72"/>
      <c r="EB78" s="72"/>
      <c r="EC78" s="72"/>
      <c r="ED78" s="72"/>
      <c r="EE78" s="72"/>
      <c r="EF78" s="72"/>
      <c r="EG78" s="72"/>
      <c r="EH78" s="72"/>
      <c r="EI78" s="72"/>
      <c r="EJ78" s="72"/>
      <c r="EK78" s="72"/>
      <c r="EL78" s="72"/>
      <c r="EM78" s="72"/>
      <c r="EN78" s="72"/>
      <c r="EO78" s="72"/>
      <c r="EP78" s="72"/>
      <c r="EQ78" s="72"/>
      <c r="ER78" s="72"/>
      <c r="ES78" s="72"/>
      <c r="ET78" s="72"/>
      <c r="EU78" s="72"/>
    </row>
    <row r="79" spans="1:151" ht="16.2" customHeight="1">
      <c r="A79" s="39"/>
      <c r="B79" s="39"/>
      <c r="C79" s="454" t="str">
        <f>IF(OR(J42=AS48,J42=AS49,J42=AS50,J42=AS51),"なお、当該返礼品等を取り扱うに当たって、下記の事項に同意します。
・　当該返礼品等については、以下に掲げる場合を除き、他の地方団体の地場産品基準（平成31年総務省告示第179号第６条をいう。以下同じ。）第３号の返礼品等として取り扱わないこと。","")</f>
        <v/>
      </c>
      <c r="D79" s="454"/>
      <c r="E79" s="454"/>
      <c r="F79" s="454"/>
      <c r="G79" s="454"/>
      <c r="H79" s="454"/>
      <c r="I79" s="454"/>
      <c r="J79" s="454"/>
      <c r="K79" s="454"/>
      <c r="L79" s="454"/>
      <c r="M79" s="454"/>
      <c r="N79" s="454"/>
      <c r="O79" s="454"/>
      <c r="P79" s="454"/>
      <c r="Q79" s="454"/>
      <c r="R79" s="454"/>
      <c r="S79" s="454"/>
      <c r="T79" s="454"/>
      <c r="U79" s="454"/>
      <c r="V79" s="454"/>
      <c r="W79" s="454"/>
      <c r="X79" s="454"/>
      <c r="Y79" s="454"/>
      <c r="Z79" s="454"/>
      <c r="AA79" s="454"/>
      <c r="AB79" s="39"/>
      <c r="AC79" s="39"/>
      <c r="AD79" s="78"/>
      <c r="AE79" s="72"/>
      <c r="AF79" s="72"/>
      <c r="AG79" s="72"/>
      <c r="AH79" s="72"/>
      <c r="AI79" s="72"/>
      <c r="AJ79" s="72"/>
      <c r="AK79" s="72"/>
      <c r="AL79" s="72"/>
      <c r="AM79" s="72"/>
      <c r="AN79" s="72"/>
      <c r="AO79" s="72"/>
      <c r="AP79" s="72"/>
      <c r="AQ79" s="72"/>
      <c r="AR79" s="72"/>
      <c r="AS79" s="72"/>
      <c r="AT79" s="72"/>
      <c r="AU79" s="72"/>
      <c r="AV79" s="72"/>
      <c r="AW79" s="72"/>
      <c r="BA79" s="72"/>
      <c r="BB79" s="72"/>
      <c r="BC79" s="72"/>
      <c r="BD79" s="72"/>
      <c r="BE79" s="72"/>
      <c r="BF79" s="72"/>
      <c r="BG79" s="72"/>
      <c r="BH79" s="72"/>
      <c r="BI79" s="72"/>
      <c r="BJ79" s="72"/>
      <c r="BK79" s="72"/>
      <c r="BL79" s="72"/>
      <c r="BM79" s="72"/>
      <c r="BN79" s="72"/>
      <c r="BO79" s="72"/>
      <c r="BP79" s="72"/>
      <c r="BQ79" s="72"/>
      <c r="BR79" s="72"/>
      <c r="BS79" s="72"/>
      <c r="BT79" s="72"/>
      <c r="BU79" s="72"/>
      <c r="BV79" s="72"/>
      <c r="BW79" s="72"/>
      <c r="BX79" s="72"/>
      <c r="BY79" s="72"/>
      <c r="BZ79" s="72"/>
      <c r="CA79" s="72"/>
      <c r="CB79" s="72"/>
      <c r="CC79" s="72"/>
      <c r="CD79" s="72"/>
      <c r="CE79" s="72"/>
      <c r="CF79" s="72"/>
      <c r="CG79" s="72"/>
      <c r="CH79" s="72"/>
      <c r="CI79" s="72"/>
      <c r="CJ79" s="72"/>
      <c r="CK79" s="72"/>
      <c r="CL79" s="72"/>
      <c r="CM79" s="72"/>
      <c r="CN79" s="72"/>
      <c r="CO79" s="72"/>
      <c r="CP79" s="72"/>
      <c r="CQ79" s="72"/>
      <c r="CR79" s="72"/>
      <c r="CS79" s="72"/>
      <c r="CT79" s="72"/>
      <c r="CU79" s="72"/>
      <c r="CV79" s="72"/>
      <c r="CW79" s="72"/>
      <c r="CX79" s="72"/>
      <c r="CY79" s="72"/>
      <c r="CZ79" s="72"/>
      <c r="DA79" s="72"/>
      <c r="DB79" s="72"/>
      <c r="DC79" s="72"/>
      <c r="DD79" s="72"/>
      <c r="DE79" s="72"/>
      <c r="DF79" s="72"/>
      <c r="DG79" s="72"/>
      <c r="DH79" s="72"/>
      <c r="DI79" s="72"/>
      <c r="DJ79" s="72"/>
      <c r="DK79" s="72"/>
      <c r="DL79" s="72"/>
      <c r="DM79" s="72"/>
      <c r="DN79" s="72"/>
      <c r="DO79" s="72"/>
      <c r="DP79" s="72"/>
      <c r="DQ79" s="72"/>
      <c r="DR79" s="72"/>
      <c r="DS79" s="72"/>
      <c r="DT79" s="72"/>
      <c r="DU79" s="72"/>
      <c r="DV79" s="72"/>
      <c r="DW79" s="72"/>
      <c r="DX79" s="72"/>
      <c r="DY79" s="72"/>
      <c r="DZ79" s="72"/>
      <c r="EA79" s="72"/>
      <c r="EB79" s="72"/>
      <c r="EC79" s="72"/>
      <c r="ED79" s="72"/>
      <c r="EE79" s="72"/>
      <c r="EF79" s="72"/>
      <c r="EG79" s="72"/>
      <c r="EH79" s="72"/>
      <c r="EI79" s="72"/>
      <c r="EJ79" s="72"/>
      <c r="EK79" s="72"/>
      <c r="EL79" s="72"/>
      <c r="EM79" s="72"/>
      <c r="EN79" s="72"/>
      <c r="EO79" s="72"/>
      <c r="EP79" s="72"/>
      <c r="EQ79" s="72"/>
      <c r="ER79" s="72"/>
      <c r="ES79" s="72"/>
      <c r="ET79" s="72"/>
      <c r="EU79" s="72"/>
    </row>
    <row r="80" spans="1:151" ht="16.2" customHeight="1">
      <c r="A80" s="39"/>
      <c r="B80" s="43"/>
      <c r="C80" s="454"/>
      <c r="D80" s="454"/>
      <c r="E80" s="454"/>
      <c r="F80" s="454"/>
      <c r="G80" s="454"/>
      <c r="H80" s="454"/>
      <c r="I80" s="454"/>
      <c r="J80" s="454"/>
      <c r="K80" s="454"/>
      <c r="L80" s="454"/>
      <c r="M80" s="454"/>
      <c r="N80" s="454"/>
      <c r="O80" s="454"/>
      <c r="P80" s="454"/>
      <c r="Q80" s="454"/>
      <c r="R80" s="454"/>
      <c r="S80" s="454"/>
      <c r="T80" s="454"/>
      <c r="U80" s="454"/>
      <c r="V80" s="454"/>
      <c r="W80" s="454"/>
      <c r="X80" s="454"/>
      <c r="Y80" s="454"/>
      <c r="Z80" s="454"/>
      <c r="AA80" s="454"/>
      <c r="AB80" s="39"/>
      <c r="AC80" s="39"/>
      <c r="AD80" s="78"/>
      <c r="AE80" s="72"/>
      <c r="AF80" s="72"/>
      <c r="AG80" s="72"/>
      <c r="AH80" s="72"/>
      <c r="AI80" s="72"/>
      <c r="AJ80" s="72"/>
      <c r="AK80" s="72"/>
      <c r="AL80" s="72"/>
      <c r="AM80" s="72"/>
      <c r="AN80" s="72"/>
      <c r="AO80" s="72"/>
      <c r="AP80" s="72"/>
      <c r="AQ80" s="72"/>
      <c r="AR80" s="72"/>
      <c r="AS80" s="72"/>
      <c r="AT80" s="72"/>
      <c r="AU80" s="72"/>
      <c r="AV80" s="72"/>
      <c r="AW80" s="72"/>
      <c r="BA80" s="72"/>
      <c r="BB80" s="72"/>
      <c r="BC80" s="72"/>
      <c r="BD80" s="72"/>
      <c r="BE80" s="72"/>
      <c r="BF80" s="72"/>
      <c r="BG80" s="72"/>
      <c r="BH80" s="72"/>
      <c r="BI80" s="72"/>
      <c r="BJ80" s="72"/>
      <c r="BK80" s="72"/>
      <c r="BL80" s="72"/>
      <c r="BM80" s="72"/>
      <c r="BN80" s="72"/>
      <c r="BO80" s="72"/>
      <c r="BP80" s="72"/>
      <c r="BQ80" s="72"/>
      <c r="BR80" s="72"/>
      <c r="BS80" s="72"/>
      <c r="BT80" s="72"/>
      <c r="BU80" s="72"/>
      <c r="BV80" s="72"/>
      <c r="BW80" s="72"/>
      <c r="BX80" s="72"/>
      <c r="BY80" s="72"/>
      <c r="BZ80" s="72"/>
      <c r="CA80" s="72"/>
      <c r="CB80" s="72"/>
      <c r="CC80" s="72"/>
      <c r="CD80" s="72"/>
      <c r="CE80" s="72"/>
      <c r="CF80" s="72"/>
      <c r="CG80" s="72"/>
      <c r="CH80" s="72"/>
      <c r="CI80" s="72"/>
      <c r="CJ80" s="72"/>
      <c r="CK80" s="72"/>
      <c r="CL80" s="72"/>
      <c r="CM80" s="72"/>
      <c r="CN80" s="72"/>
      <c r="CO80" s="72"/>
      <c r="CP80" s="72"/>
      <c r="CQ80" s="72"/>
      <c r="CR80" s="72"/>
      <c r="CS80" s="72"/>
      <c r="CT80" s="72"/>
      <c r="CU80" s="72"/>
      <c r="CV80" s="72"/>
      <c r="CW80" s="72"/>
      <c r="CX80" s="72"/>
      <c r="CY80" s="72"/>
      <c r="CZ80" s="72"/>
      <c r="DA80" s="72"/>
      <c r="DB80" s="72"/>
      <c r="DC80" s="72"/>
      <c r="DD80" s="72"/>
      <c r="DE80" s="72"/>
      <c r="DF80" s="72"/>
      <c r="DG80" s="72"/>
      <c r="DH80" s="72"/>
      <c r="DI80" s="72"/>
      <c r="DJ80" s="72"/>
      <c r="DK80" s="72"/>
      <c r="DL80" s="72"/>
      <c r="DM80" s="72"/>
      <c r="DN80" s="72"/>
      <c r="DO80" s="72"/>
      <c r="DP80" s="72"/>
      <c r="DQ80" s="72"/>
      <c r="DR80" s="72"/>
      <c r="DS80" s="72"/>
      <c r="DT80" s="72"/>
      <c r="DU80" s="72"/>
      <c r="DV80" s="72"/>
      <c r="DW80" s="72"/>
      <c r="DX80" s="72"/>
      <c r="DY80" s="72"/>
      <c r="DZ80" s="72"/>
      <c r="EA80" s="72"/>
      <c r="EB80" s="72"/>
      <c r="EC80" s="72"/>
      <c r="ED80" s="72"/>
      <c r="EE80" s="72"/>
      <c r="EF80" s="72"/>
      <c r="EG80" s="72"/>
      <c r="EH80" s="72"/>
      <c r="EI80" s="72"/>
      <c r="EJ80" s="72"/>
      <c r="EK80" s="72"/>
      <c r="EL80" s="72"/>
      <c r="EM80" s="72"/>
      <c r="EN80" s="72"/>
      <c r="EO80" s="72"/>
      <c r="EP80" s="72"/>
      <c r="EQ80" s="72"/>
      <c r="ER80" s="72"/>
      <c r="ES80" s="72"/>
      <c r="ET80" s="72"/>
      <c r="EU80" s="72"/>
    </row>
    <row r="81" spans="1:151" ht="16.2" customHeight="1">
      <c r="A81" s="39"/>
      <c r="B81" s="43"/>
      <c r="C81" s="454"/>
      <c r="D81" s="454"/>
      <c r="E81" s="454"/>
      <c r="F81" s="454"/>
      <c r="G81" s="454"/>
      <c r="H81" s="454"/>
      <c r="I81" s="454"/>
      <c r="J81" s="454"/>
      <c r="K81" s="454"/>
      <c r="L81" s="454"/>
      <c r="M81" s="454"/>
      <c r="N81" s="454"/>
      <c r="O81" s="454"/>
      <c r="P81" s="454"/>
      <c r="Q81" s="454"/>
      <c r="R81" s="454"/>
      <c r="S81" s="454"/>
      <c r="T81" s="454"/>
      <c r="U81" s="454"/>
      <c r="V81" s="454"/>
      <c r="W81" s="454"/>
      <c r="X81" s="454"/>
      <c r="Y81" s="454"/>
      <c r="Z81" s="454"/>
      <c r="AA81" s="454"/>
      <c r="AB81" s="39"/>
      <c r="AC81" s="39"/>
      <c r="AD81" s="78"/>
      <c r="AE81" s="72"/>
      <c r="AF81" s="72"/>
      <c r="AG81" s="72"/>
      <c r="AH81" s="72"/>
      <c r="AI81" s="72"/>
      <c r="AJ81" s="72"/>
      <c r="AK81" s="72"/>
      <c r="AL81" s="72"/>
      <c r="AM81" s="72"/>
      <c r="AN81" s="72"/>
      <c r="AO81" s="72"/>
      <c r="AP81" s="72"/>
      <c r="AQ81" s="72"/>
      <c r="AR81" s="72"/>
      <c r="AS81" s="72"/>
      <c r="AT81" s="72"/>
      <c r="AU81" s="72"/>
      <c r="AV81" s="72"/>
      <c r="AW81" s="72"/>
      <c r="BA81" s="72"/>
      <c r="BB81" s="72"/>
      <c r="BC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c r="CA81" s="72"/>
      <c r="CB81" s="72"/>
      <c r="CC81" s="72"/>
      <c r="CD81" s="72"/>
      <c r="CE81" s="72"/>
      <c r="CF81" s="72"/>
      <c r="CG81" s="72"/>
      <c r="CH81" s="72"/>
      <c r="CI81" s="72"/>
      <c r="CJ81" s="72"/>
      <c r="CK81" s="72"/>
      <c r="CL81" s="72"/>
      <c r="CM81" s="72"/>
      <c r="CN81" s="72"/>
      <c r="CO81" s="72"/>
      <c r="CP81" s="72"/>
      <c r="CQ81" s="72"/>
      <c r="CR81" s="72"/>
      <c r="CS81" s="72"/>
      <c r="CT81" s="72"/>
      <c r="CU81" s="72"/>
      <c r="CV81" s="72"/>
      <c r="CW81" s="72"/>
      <c r="CX81" s="72"/>
      <c r="CY81" s="72"/>
      <c r="CZ81" s="72"/>
      <c r="DA81" s="72"/>
      <c r="DB81" s="72"/>
      <c r="DC81" s="72"/>
      <c r="DD81" s="72"/>
      <c r="DE81" s="72"/>
      <c r="DF81" s="72"/>
      <c r="DG81" s="72"/>
      <c r="DH81" s="72"/>
      <c r="DI81" s="72"/>
      <c r="DJ81" s="72"/>
      <c r="DK81" s="72"/>
      <c r="DL81" s="72"/>
      <c r="DM81" s="72"/>
      <c r="DN81" s="72"/>
      <c r="DO81" s="72"/>
      <c r="DP81" s="72"/>
      <c r="DQ81" s="72"/>
      <c r="DR81" s="72"/>
      <c r="DS81" s="72"/>
      <c r="DT81" s="72"/>
      <c r="DU81" s="72"/>
      <c r="DV81" s="72"/>
      <c r="DW81" s="72"/>
      <c r="DX81" s="72"/>
      <c r="DY81" s="72"/>
      <c r="DZ81" s="72"/>
      <c r="EA81" s="72"/>
      <c r="EB81" s="72"/>
      <c r="EC81" s="72"/>
      <c r="ED81" s="72"/>
      <c r="EE81" s="72"/>
      <c r="EF81" s="72"/>
      <c r="EG81" s="72"/>
      <c r="EH81" s="72"/>
      <c r="EI81" s="72"/>
      <c r="EJ81" s="72"/>
      <c r="EK81" s="72"/>
      <c r="EL81" s="72"/>
      <c r="EM81" s="72"/>
      <c r="EN81" s="72"/>
      <c r="EO81" s="72"/>
      <c r="EP81" s="72"/>
      <c r="EQ81" s="72"/>
      <c r="ER81" s="72"/>
      <c r="ES81" s="72"/>
      <c r="ET81" s="72"/>
      <c r="EU81" s="72"/>
    </row>
    <row r="82" spans="1:151" ht="16.2" customHeight="1">
      <c r="A82" s="39"/>
      <c r="B82" s="43"/>
      <c r="C82" s="454"/>
      <c r="D82" s="454"/>
      <c r="E82" s="454"/>
      <c r="F82" s="454"/>
      <c r="G82" s="454"/>
      <c r="H82" s="454"/>
      <c r="I82" s="454"/>
      <c r="J82" s="454"/>
      <c r="K82" s="454"/>
      <c r="L82" s="454"/>
      <c r="M82" s="454"/>
      <c r="N82" s="454"/>
      <c r="O82" s="454"/>
      <c r="P82" s="454"/>
      <c r="Q82" s="454"/>
      <c r="R82" s="454"/>
      <c r="S82" s="454"/>
      <c r="T82" s="454"/>
      <c r="U82" s="454"/>
      <c r="V82" s="454"/>
      <c r="W82" s="454"/>
      <c r="X82" s="454"/>
      <c r="Y82" s="454"/>
      <c r="Z82" s="454"/>
      <c r="AA82" s="454"/>
      <c r="AB82" s="39"/>
      <c r="AC82" s="39"/>
      <c r="AD82" s="78"/>
      <c r="AE82" s="72"/>
      <c r="AF82" s="72"/>
      <c r="AG82" s="72"/>
      <c r="AH82" s="72"/>
      <c r="AI82" s="72"/>
      <c r="AJ82" s="72"/>
      <c r="AK82" s="72"/>
      <c r="AL82" s="72"/>
      <c r="AM82" s="72"/>
      <c r="AN82" s="72"/>
      <c r="AO82" s="72"/>
      <c r="AP82" s="72"/>
      <c r="AQ82" s="72"/>
      <c r="AR82" s="72"/>
      <c r="AS82" s="72"/>
      <c r="AT82" s="72"/>
      <c r="AU82" s="72"/>
      <c r="AV82" s="72"/>
      <c r="AW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row>
    <row r="83" spans="1:151" ht="9.6" customHeight="1">
      <c r="A83" s="39"/>
      <c r="B83" s="43"/>
      <c r="C83" s="454"/>
      <c r="D83" s="454"/>
      <c r="E83" s="454"/>
      <c r="F83" s="454"/>
      <c r="G83" s="454"/>
      <c r="H83" s="454"/>
      <c r="I83" s="454"/>
      <c r="J83" s="454"/>
      <c r="K83" s="454"/>
      <c r="L83" s="454"/>
      <c r="M83" s="454"/>
      <c r="N83" s="454"/>
      <c r="O83" s="454"/>
      <c r="P83" s="454"/>
      <c r="Q83" s="454"/>
      <c r="R83" s="454"/>
      <c r="S83" s="454"/>
      <c r="T83" s="454"/>
      <c r="U83" s="454"/>
      <c r="V83" s="454"/>
      <c r="W83" s="454"/>
      <c r="X83" s="454"/>
      <c r="Y83" s="454"/>
      <c r="Z83" s="454"/>
      <c r="AA83" s="454"/>
      <c r="AB83" s="39"/>
      <c r="AC83" s="39"/>
      <c r="AD83" s="78"/>
      <c r="AE83" s="72"/>
      <c r="AF83" s="72"/>
      <c r="AG83" s="72"/>
      <c r="AH83" s="72"/>
      <c r="AI83" s="72"/>
      <c r="AJ83" s="72"/>
      <c r="AK83" s="72"/>
      <c r="AL83" s="72"/>
      <c r="AM83" s="72"/>
      <c r="AN83" s="72"/>
      <c r="AO83" s="72"/>
      <c r="AP83" s="72"/>
      <c r="AQ83" s="72"/>
      <c r="AR83" s="72"/>
      <c r="AS83" s="72"/>
      <c r="AT83" s="72"/>
      <c r="AU83" s="72"/>
      <c r="AV83" s="72"/>
      <c r="AW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row>
    <row r="84" spans="1:151" ht="10.8" customHeight="1">
      <c r="A84" s="39"/>
      <c r="B84" s="43"/>
      <c r="C84" s="454" t="str">
        <f>IF(OR(J42=AS48,J42=AS49,J42=AS50,J42=AS51),"①　貴市区町村の属する都道府県（貴団体が都道府県である場合には貴都道府県内の市区町村）が地場産品基準第３号に適合するものとして当該返礼品等を取り扱う場合
②　地場産品基準第８号イ又はロの返礼品等（同基準第３号に適合する場合に限る。）として他の地方団体が取り扱う場合
・　当該返礼品等の付加価値の算出方法等について、地方団体の求めに応じ、必要な説明や資料提供等を行うこと。","")</f>
        <v/>
      </c>
      <c r="D84" s="454"/>
      <c r="E84" s="454"/>
      <c r="F84" s="454"/>
      <c r="G84" s="454"/>
      <c r="H84" s="454"/>
      <c r="I84" s="454"/>
      <c r="J84" s="454"/>
      <c r="K84" s="454"/>
      <c r="L84" s="454"/>
      <c r="M84" s="454"/>
      <c r="N84" s="454"/>
      <c r="O84" s="454"/>
      <c r="P84" s="454"/>
      <c r="Q84" s="454"/>
      <c r="R84" s="454"/>
      <c r="S84" s="454"/>
      <c r="T84" s="454"/>
      <c r="U84" s="454"/>
      <c r="V84" s="454"/>
      <c r="W84" s="454"/>
      <c r="X84" s="454"/>
      <c r="Y84" s="454"/>
      <c r="Z84" s="454"/>
      <c r="AA84" s="454"/>
      <c r="AB84" s="39"/>
      <c r="AC84" s="39"/>
      <c r="AD84" s="78"/>
      <c r="AE84" s="72"/>
      <c r="AF84" s="72"/>
      <c r="AG84" s="72"/>
      <c r="AH84" s="72"/>
      <c r="AI84" s="72"/>
      <c r="AJ84" s="72"/>
      <c r="AK84" s="72"/>
      <c r="AL84" s="72"/>
      <c r="AM84" s="72"/>
      <c r="AN84" s="72"/>
      <c r="AO84" s="72"/>
      <c r="AP84" s="72"/>
      <c r="AQ84" s="72"/>
      <c r="AR84" s="72"/>
      <c r="AS84" s="72"/>
      <c r="AT84" s="72"/>
      <c r="AU84" s="72"/>
      <c r="AV84" s="72"/>
      <c r="AW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row>
    <row r="85" spans="1:151" ht="16.2" customHeight="1">
      <c r="A85" s="39"/>
      <c r="B85" s="43"/>
      <c r="C85" s="454"/>
      <c r="D85" s="454"/>
      <c r="E85" s="454"/>
      <c r="F85" s="454"/>
      <c r="G85" s="454"/>
      <c r="H85" s="454"/>
      <c r="I85" s="454"/>
      <c r="J85" s="454"/>
      <c r="K85" s="454"/>
      <c r="L85" s="454"/>
      <c r="M85" s="454"/>
      <c r="N85" s="454"/>
      <c r="O85" s="454"/>
      <c r="P85" s="454"/>
      <c r="Q85" s="454"/>
      <c r="R85" s="454"/>
      <c r="S85" s="454"/>
      <c r="T85" s="454"/>
      <c r="U85" s="454"/>
      <c r="V85" s="454"/>
      <c r="W85" s="454"/>
      <c r="X85" s="454"/>
      <c r="Y85" s="454"/>
      <c r="Z85" s="454"/>
      <c r="AA85" s="454"/>
      <c r="AB85" s="39"/>
      <c r="AC85" s="39"/>
      <c r="AD85" s="78"/>
      <c r="AE85" s="72"/>
      <c r="AF85" s="72"/>
      <c r="AG85" s="72"/>
      <c r="AH85" s="72"/>
      <c r="AI85" s="72"/>
      <c r="AJ85" s="72"/>
      <c r="AK85" s="72"/>
      <c r="AL85" s="72"/>
      <c r="AM85" s="72"/>
      <c r="AN85" s="72"/>
      <c r="AO85" s="72"/>
      <c r="AP85" s="72"/>
      <c r="AQ85" s="72"/>
      <c r="AR85" s="72"/>
      <c r="AS85" s="72"/>
      <c r="AT85" s="72"/>
      <c r="AU85" s="72"/>
      <c r="AV85" s="72"/>
      <c r="AW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row>
    <row r="86" spans="1:151" ht="16.2" customHeight="1">
      <c r="A86" s="39"/>
      <c r="B86" s="43"/>
      <c r="C86" s="454"/>
      <c r="D86" s="454"/>
      <c r="E86" s="454"/>
      <c r="F86" s="454"/>
      <c r="G86" s="454"/>
      <c r="H86" s="454"/>
      <c r="I86" s="454"/>
      <c r="J86" s="454"/>
      <c r="K86" s="454"/>
      <c r="L86" s="454"/>
      <c r="M86" s="454"/>
      <c r="N86" s="454"/>
      <c r="O86" s="454"/>
      <c r="P86" s="454"/>
      <c r="Q86" s="454"/>
      <c r="R86" s="454"/>
      <c r="S86" s="454"/>
      <c r="T86" s="454"/>
      <c r="U86" s="454"/>
      <c r="V86" s="454"/>
      <c r="W86" s="454"/>
      <c r="X86" s="454"/>
      <c r="Y86" s="454"/>
      <c r="Z86" s="454"/>
      <c r="AA86" s="454"/>
      <c r="AB86" s="39"/>
      <c r="AC86" s="39"/>
      <c r="AD86" s="78"/>
      <c r="AE86" s="72"/>
      <c r="AF86" s="72"/>
      <c r="AG86" s="72"/>
      <c r="AH86" s="72"/>
      <c r="AI86" s="72"/>
      <c r="AJ86" s="72"/>
      <c r="AK86" s="72"/>
      <c r="AL86" s="72"/>
      <c r="AM86" s="72"/>
      <c r="AN86" s="72"/>
      <c r="AO86" s="72"/>
      <c r="AP86" s="72"/>
      <c r="AQ86" s="72"/>
      <c r="AR86" s="72"/>
      <c r="AS86" s="72"/>
      <c r="AT86" s="72"/>
      <c r="AU86" s="72"/>
      <c r="AV86" s="72"/>
      <c r="AW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row>
    <row r="87" spans="1:151" ht="16.2" customHeight="1">
      <c r="A87" s="39"/>
      <c r="B87" s="43"/>
      <c r="C87" s="454"/>
      <c r="D87" s="454"/>
      <c r="E87" s="454"/>
      <c r="F87" s="454"/>
      <c r="G87" s="454"/>
      <c r="H87" s="454"/>
      <c r="I87" s="454"/>
      <c r="J87" s="454"/>
      <c r="K87" s="454"/>
      <c r="L87" s="454"/>
      <c r="M87" s="454"/>
      <c r="N87" s="454"/>
      <c r="O87" s="454"/>
      <c r="P87" s="454"/>
      <c r="Q87" s="454"/>
      <c r="R87" s="454"/>
      <c r="S87" s="454"/>
      <c r="T87" s="454"/>
      <c r="U87" s="454"/>
      <c r="V87" s="454"/>
      <c r="W87" s="454"/>
      <c r="X87" s="454"/>
      <c r="Y87" s="454"/>
      <c r="Z87" s="454"/>
      <c r="AA87" s="454"/>
      <c r="AB87" s="39"/>
      <c r="AC87" s="39"/>
      <c r="AD87" s="78"/>
      <c r="AE87" s="72"/>
      <c r="AF87" s="72"/>
      <c r="AG87" s="72"/>
      <c r="AH87" s="72"/>
      <c r="AI87" s="72"/>
      <c r="AJ87" s="72"/>
      <c r="AK87" s="72"/>
      <c r="AL87" s="72"/>
      <c r="AM87" s="72"/>
      <c r="AN87" s="72"/>
      <c r="AO87" s="72"/>
      <c r="AP87" s="72"/>
      <c r="AQ87" s="72"/>
      <c r="AR87" s="72"/>
      <c r="AS87" s="72"/>
      <c r="AT87" s="72"/>
      <c r="AU87" s="72"/>
      <c r="AV87" s="72"/>
      <c r="AW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row>
    <row r="88" spans="1:151" ht="16.2" customHeight="1">
      <c r="A88" s="39"/>
      <c r="B88" s="43"/>
      <c r="C88" s="454"/>
      <c r="D88" s="454"/>
      <c r="E88" s="454"/>
      <c r="F88" s="454"/>
      <c r="G88" s="454"/>
      <c r="H88" s="454"/>
      <c r="I88" s="454"/>
      <c r="J88" s="454"/>
      <c r="K88" s="454"/>
      <c r="L88" s="454"/>
      <c r="M88" s="454"/>
      <c r="N88" s="454"/>
      <c r="O88" s="454"/>
      <c r="P88" s="454"/>
      <c r="Q88" s="454"/>
      <c r="R88" s="454"/>
      <c r="S88" s="454"/>
      <c r="T88" s="454"/>
      <c r="U88" s="454"/>
      <c r="V88" s="454"/>
      <c r="W88" s="454"/>
      <c r="X88" s="454"/>
      <c r="Y88" s="454"/>
      <c r="Z88" s="454"/>
      <c r="AA88" s="454"/>
      <c r="AB88" s="39"/>
      <c r="AC88" s="39"/>
      <c r="AD88" s="78"/>
      <c r="AE88" s="72"/>
      <c r="AF88" s="72"/>
      <c r="AG88" s="80"/>
      <c r="AH88" s="72"/>
      <c r="AI88" s="72"/>
      <c r="AJ88" s="72"/>
      <c r="AK88" s="72"/>
      <c r="AL88" s="72"/>
      <c r="AM88" s="72"/>
      <c r="AN88" s="72"/>
      <c r="AO88" s="72"/>
      <c r="AP88" s="72"/>
      <c r="AQ88" s="72"/>
      <c r="AR88" s="72"/>
      <c r="AS88" s="72"/>
      <c r="AT88" s="72"/>
      <c r="AU88" s="72"/>
      <c r="AV88" s="72"/>
      <c r="AW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row>
    <row r="89" spans="1:151" ht="16.2" customHeight="1">
      <c r="A89" s="39"/>
      <c r="B89" s="43"/>
      <c r="C89" s="454"/>
      <c r="D89" s="454"/>
      <c r="E89" s="454"/>
      <c r="F89" s="454"/>
      <c r="G89" s="454"/>
      <c r="H89" s="454"/>
      <c r="I89" s="454"/>
      <c r="J89" s="454"/>
      <c r="K89" s="454"/>
      <c r="L89" s="454"/>
      <c r="M89" s="454"/>
      <c r="N89" s="454"/>
      <c r="O89" s="454"/>
      <c r="P89" s="454"/>
      <c r="Q89" s="454"/>
      <c r="R89" s="454"/>
      <c r="S89" s="454"/>
      <c r="T89" s="454"/>
      <c r="U89" s="454"/>
      <c r="V89" s="454"/>
      <c r="W89" s="454"/>
      <c r="X89" s="454"/>
      <c r="Y89" s="454"/>
      <c r="Z89" s="454"/>
      <c r="AA89" s="454"/>
      <c r="AB89" s="39"/>
      <c r="AC89" s="39"/>
      <c r="AD89" s="78"/>
      <c r="AE89" s="72"/>
      <c r="AF89" s="72"/>
      <c r="AG89" s="72"/>
      <c r="AH89" s="72"/>
      <c r="AI89" s="72"/>
      <c r="AJ89" s="72"/>
      <c r="AK89" s="72"/>
      <c r="AL89" s="72"/>
      <c r="AM89" s="72"/>
      <c r="AN89" s="72"/>
      <c r="AO89" s="72"/>
      <c r="AP89" s="72"/>
      <c r="AQ89" s="72"/>
      <c r="AR89" s="72"/>
      <c r="AS89" s="72"/>
      <c r="AT89" s="72"/>
      <c r="AU89" s="72"/>
      <c r="AV89" s="72"/>
      <c r="AW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row>
    <row r="90" spans="1:151" ht="16.2" customHeight="1">
      <c r="A90" s="39"/>
      <c r="B90" s="43"/>
      <c r="C90" s="454"/>
      <c r="D90" s="454"/>
      <c r="E90" s="454"/>
      <c r="F90" s="454"/>
      <c r="G90" s="454"/>
      <c r="H90" s="454"/>
      <c r="I90" s="454"/>
      <c r="J90" s="454"/>
      <c r="K90" s="454"/>
      <c r="L90" s="454"/>
      <c r="M90" s="454"/>
      <c r="N90" s="454"/>
      <c r="O90" s="454"/>
      <c r="P90" s="454"/>
      <c r="Q90" s="454"/>
      <c r="R90" s="454"/>
      <c r="S90" s="454"/>
      <c r="T90" s="454"/>
      <c r="U90" s="454"/>
      <c r="V90" s="454"/>
      <c r="W90" s="454"/>
      <c r="X90" s="454"/>
      <c r="Y90" s="454"/>
      <c r="Z90" s="454"/>
      <c r="AA90" s="454"/>
      <c r="AB90" s="39"/>
      <c r="AC90" s="39"/>
      <c r="AD90" s="78"/>
      <c r="AE90" s="72"/>
      <c r="AF90" s="72"/>
      <c r="AG90" s="72"/>
      <c r="AH90" s="72"/>
      <c r="AI90" s="72"/>
      <c r="AJ90" s="72"/>
      <c r="AK90" s="72"/>
      <c r="AL90" s="72"/>
      <c r="AM90" s="72"/>
      <c r="AN90" s="72"/>
      <c r="AO90" s="72"/>
      <c r="AP90" s="72"/>
      <c r="AQ90" s="72"/>
      <c r="AR90" s="72"/>
      <c r="AS90" s="72"/>
      <c r="AT90" s="72"/>
      <c r="AU90" s="72"/>
      <c r="AV90" s="72"/>
      <c r="AW90" s="72"/>
      <c r="BA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c r="CA90" s="72"/>
      <c r="CB90" s="72"/>
      <c r="CC90" s="72"/>
      <c r="CD90" s="72"/>
      <c r="CE90" s="72"/>
      <c r="CF90" s="72"/>
      <c r="CG90" s="72"/>
      <c r="CH90" s="72"/>
      <c r="CI90" s="72"/>
      <c r="CJ90" s="72"/>
      <c r="CK90" s="72"/>
      <c r="CL90" s="72"/>
      <c r="CM90" s="72"/>
      <c r="CN90" s="72"/>
      <c r="CO90" s="72"/>
      <c r="CP90" s="72"/>
      <c r="CQ90" s="72"/>
      <c r="CR90" s="72"/>
      <c r="CS90" s="72"/>
      <c r="CT90" s="72"/>
      <c r="CU90" s="72"/>
      <c r="CV90" s="72"/>
      <c r="CW90" s="72"/>
      <c r="CX90" s="72"/>
      <c r="CY90" s="72"/>
      <c r="CZ90" s="72"/>
      <c r="DA90" s="72"/>
      <c r="DB90" s="72"/>
      <c r="DC90" s="72"/>
      <c r="DD90" s="72"/>
      <c r="DE90" s="72"/>
      <c r="DF90" s="72"/>
      <c r="DG90" s="72"/>
      <c r="DH90" s="72"/>
      <c r="DI90" s="72"/>
      <c r="DJ90" s="72"/>
      <c r="DK90" s="72"/>
      <c r="DL90" s="72"/>
      <c r="DM90" s="72"/>
      <c r="DN90" s="72"/>
      <c r="DO90" s="72"/>
      <c r="DP90" s="72"/>
      <c r="DQ90" s="72"/>
      <c r="DR90" s="72"/>
      <c r="DS90" s="72"/>
      <c r="DT90" s="72"/>
      <c r="DU90" s="72"/>
      <c r="DV90" s="72"/>
      <c r="DW90" s="72"/>
      <c r="DX90" s="72"/>
      <c r="DY90" s="72"/>
      <c r="DZ90" s="72"/>
      <c r="EA90" s="72"/>
      <c r="EB90" s="72"/>
      <c r="EC90" s="72"/>
      <c r="ED90" s="72"/>
      <c r="EE90" s="72"/>
      <c r="EF90" s="72"/>
      <c r="EG90" s="72"/>
      <c r="EH90" s="72"/>
      <c r="EI90" s="72"/>
      <c r="EJ90" s="72"/>
      <c r="EK90" s="72"/>
      <c r="EL90" s="72"/>
      <c r="EM90" s="72"/>
      <c r="EN90" s="72"/>
      <c r="EO90" s="72"/>
      <c r="EP90" s="72"/>
      <c r="EQ90" s="72"/>
      <c r="ER90" s="72"/>
      <c r="ES90" s="72"/>
      <c r="ET90" s="72"/>
      <c r="EU90" s="72"/>
    </row>
    <row r="91" spans="1:151" ht="16.2" customHeight="1">
      <c r="A91" s="39"/>
      <c r="B91" s="43"/>
      <c r="C91" s="454"/>
      <c r="D91" s="454"/>
      <c r="E91" s="454"/>
      <c r="F91" s="454"/>
      <c r="G91" s="454"/>
      <c r="H91" s="454"/>
      <c r="I91" s="454"/>
      <c r="J91" s="454"/>
      <c r="K91" s="454"/>
      <c r="L91" s="454"/>
      <c r="M91" s="454"/>
      <c r="N91" s="454"/>
      <c r="O91" s="454"/>
      <c r="P91" s="454"/>
      <c r="Q91" s="454"/>
      <c r="R91" s="454"/>
      <c r="S91" s="454"/>
      <c r="T91" s="454"/>
      <c r="U91" s="454"/>
      <c r="V91" s="454"/>
      <c r="W91" s="454"/>
      <c r="X91" s="454"/>
      <c r="Y91" s="454"/>
      <c r="Z91" s="454"/>
      <c r="AA91" s="454"/>
      <c r="AB91" s="39"/>
      <c r="AC91" s="39"/>
      <c r="AD91" s="78"/>
      <c r="AE91" s="72"/>
      <c r="AF91" s="72"/>
      <c r="AG91" s="72"/>
      <c r="AH91" s="72"/>
      <c r="AI91" s="72"/>
      <c r="AJ91" s="72"/>
      <c r="AK91" s="72"/>
      <c r="AL91" s="72"/>
      <c r="AM91" s="72"/>
      <c r="AN91" s="72"/>
      <c r="AO91" s="72"/>
      <c r="AP91" s="72"/>
      <c r="AQ91" s="72"/>
      <c r="AR91" s="72"/>
      <c r="AS91" s="72"/>
      <c r="AT91" s="72"/>
      <c r="AU91" s="72"/>
      <c r="AV91" s="72"/>
      <c r="AW91" s="72"/>
      <c r="BA91" s="72"/>
      <c r="BB91" s="72"/>
      <c r="BC91" s="72"/>
      <c r="BD91" s="72"/>
      <c r="BE91" s="72"/>
      <c r="BF91" s="72"/>
      <c r="BG91" s="72"/>
      <c r="BH91" s="72"/>
      <c r="BI91" s="72"/>
      <c r="BJ91" s="72"/>
      <c r="BK91" s="72"/>
      <c r="BL91" s="72"/>
      <c r="BM91" s="72"/>
      <c r="BN91" s="72"/>
      <c r="BO91" s="72"/>
      <c r="BP91" s="72"/>
      <c r="BQ91" s="72"/>
      <c r="BR91" s="72"/>
      <c r="BS91" s="72"/>
      <c r="BT91" s="72"/>
      <c r="BU91" s="72"/>
      <c r="BV91" s="72"/>
      <c r="BW91" s="72"/>
      <c r="BX91" s="72"/>
      <c r="BY91" s="72"/>
      <c r="BZ91" s="72"/>
      <c r="CA91" s="72"/>
      <c r="CB91" s="72"/>
      <c r="CC91" s="72"/>
      <c r="CD91" s="72"/>
      <c r="CE91" s="72"/>
      <c r="CF91" s="72"/>
      <c r="CG91" s="72"/>
      <c r="CH91" s="72"/>
      <c r="CI91" s="72"/>
      <c r="CJ91" s="72"/>
      <c r="CK91" s="72"/>
      <c r="CL91" s="72"/>
      <c r="CM91" s="72"/>
      <c r="CN91" s="72"/>
      <c r="CO91" s="72"/>
      <c r="CP91" s="72"/>
      <c r="CQ91" s="72"/>
      <c r="CR91" s="72"/>
      <c r="CS91" s="72"/>
      <c r="CT91" s="72"/>
      <c r="CU91" s="72"/>
      <c r="CV91" s="72"/>
      <c r="CW91" s="72"/>
      <c r="CX91" s="72"/>
      <c r="CY91" s="72"/>
      <c r="CZ91" s="72"/>
      <c r="DA91" s="72"/>
      <c r="DB91" s="72"/>
      <c r="DC91" s="72"/>
      <c r="DD91" s="72"/>
      <c r="DE91" s="72"/>
      <c r="DF91" s="72"/>
      <c r="DG91" s="72"/>
      <c r="DH91" s="72"/>
      <c r="DI91" s="72"/>
      <c r="DJ91" s="72"/>
      <c r="DK91" s="72"/>
      <c r="DL91" s="72"/>
      <c r="DM91" s="72"/>
      <c r="DN91" s="72"/>
      <c r="DO91" s="72"/>
      <c r="DP91" s="72"/>
      <c r="DQ91" s="72"/>
      <c r="DR91" s="72"/>
      <c r="DS91" s="72"/>
      <c r="DT91" s="72"/>
      <c r="DU91" s="72"/>
      <c r="DV91" s="72"/>
      <c r="DW91" s="72"/>
      <c r="DX91" s="72"/>
      <c r="DY91" s="72"/>
      <c r="DZ91" s="72"/>
      <c r="EA91" s="72"/>
      <c r="EB91" s="72"/>
      <c r="EC91" s="72"/>
      <c r="ED91" s="72"/>
      <c r="EE91" s="72"/>
      <c r="EF91" s="72"/>
      <c r="EG91" s="72"/>
      <c r="EH91" s="72"/>
      <c r="EI91" s="72"/>
      <c r="EJ91" s="72"/>
      <c r="EK91" s="72"/>
      <c r="EL91" s="72"/>
      <c r="EM91" s="72"/>
      <c r="EN91" s="72"/>
      <c r="EO91" s="72"/>
      <c r="EP91" s="72"/>
      <c r="EQ91" s="72"/>
      <c r="ER91" s="72"/>
      <c r="ES91" s="72"/>
      <c r="ET91" s="72"/>
      <c r="EU91" s="72"/>
    </row>
    <row r="92" spans="1:151" ht="16.2" customHeight="1">
      <c r="A92" s="39"/>
      <c r="B92" s="43"/>
      <c r="C92" s="454"/>
      <c r="D92" s="454"/>
      <c r="E92" s="454"/>
      <c r="F92" s="454"/>
      <c r="G92" s="454"/>
      <c r="H92" s="454"/>
      <c r="I92" s="454"/>
      <c r="J92" s="454"/>
      <c r="K92" s="454"/>
      <c r="L92" s="454"/>
      <c r="M92" s="454"/>
      <c r="N92" s="454"/>
      <c r="O92" s="454"/>
      <c r="P92" s="454"/>
      <c r="Q92" s="454"/>
      <c r="R92" s="454"/>
      <c r="S92" s="454"/>
      <c r="T92" s="454"/>
      <c r="U92" s="454"/>
      <c r="V92" s="454"/>
      <c r="W92" s="454"/>
      <c r="X92" s="454"/>
      <c r="Y92" s="454"/>
      <c r="Z92" s="454"/>
      <c r="AA92" s="454"/>
      <c r="AB92" s="39"/>
      <c r="AC92" s="39"/>
      <c r="AD92" s="78"/>
      <c r="AE92" s="72"/>
      <c r="AF92" s="72"/>
      <c r="AG92" s="72"/>
      <c r="AH92" s="72"/>
      <c r="AI92" s="72"/>
      <c r="AJ92" s="72"/>
      <c r="AK92" s="72"/>
      <c r="AL92" s="72"/>
      <c r="AM92" s="72"/>
      <c r="AN92" s="72"/>
      <c r="AO92" s="72"/>
      <c r="AP92" s="72"/>
      <c r="AQ92" s="72"/>
      <c r="AR92" s="72"/>
      <c r="AS92" s="72"/>
      <c r="AT92" s="72"/>
      <c r="AU92" s="72"/>
      <c r="AV92" s="72"/>
      <c r="AW92" s="72"/>
    </row>
    <row r="93" spans="1:151" ht="16.2" customHeight="1">
      <c r="A93" s="39"/>
      <c r="B93" s="43"/>
      <c r="C93" s="454"/>
      <c r="D93" s="454"/>
      <c r="E93" s="454"/>
      <c r="F93" s="454"/>
      <c r="G93" s="454"/>
      <c r="H93" s="454"/>
      <c r="I93" s="454"/>
      <c r="J93" s="454"/>
      <c r="K93" s="454"/>
      <c r="L93" s="454"/>
      <c r="M93" s="454"/>
      <c r="N93" s="454"/>
      <c r="O93" s="454"/>
      <c r="P93" s="454"/>
      <c r="Q93" s="454"/>
      <c r="R93" s="454"/>
      <c r="S93" s="454"/>
      <c r="T93" s="454"/>
      <c r="U93" s="454"/>
      <c r="V93" s="454"/>
      <c r="W93" s="454"/>
      <c r="X93" s="454"/>
      <c r="Y93" s="454"/>
      <c r="Z93" s="454"/>
      <c r="AA93" s="454"/>
      <c r="AB93" s="39"/>
      <c r="AC93" s="39"/>
      <c r="AD93" s="78"/>
      <c r="AE93" s="72"/>
      <c r="AF93" s="72"/>
      <c r="AG93" s="72"/>
      <c r="AH93" s="72"/>
      <c r="AI93" s="72"/>
      <c r="AJ93" s="72"/>
      <c r="AK93" s="72"/>
      <c r="AL93" s="72"/>
      <c r="AM93" s="72"/>
      <c r="AN93" s="72"/>
      <c r="AO93" s="72"/>
      <c r="AP93" s="72"/>
      <c r="AQ93" s="72"/>
      <c r="AR93" s="72"/>
      <c r="AS93" s="72"/>
      <c r="AT93" s="72"/>
      <c r="AU93" s="72"/>
      <c r="AV93" s="72"/>
      <c r="AW93" s="72"/>
    </row>
    <row r="94" spans="1:151" ht="16.2" customHeight="1">
      <c r="A94" s="39"/>
      <c r="B94" s="43"/>
      <c r="C94" s="65"/>
      <c r="D94" s="218"/>
      <c r="E94" s="218"/>
      <c r="F94" s="218"/>
      <c r="G94" s="218"/>
      <c r="H94" s="218"/>
      <c r="I94" s="218"/>
      <c r="J94" s="218"/>
      <c r="K94" s="218"/>
      <c r="L94" s="218"/>
      <c r="M94" s="218"/>
      <c r="N94" s="218"/>
      <c r="O94" s="218"/>
      <c r="P94" s="218"/>
      <c r="Q94" s="218"/>
      <c r="R94" s="218"/>
      <c r="S94" s="218"/>
      <c r="T94" s="218"/>
      <c r="U94" s="218"/>
      <c r="V94" s="218"/>
      <c r="W94" s="218"/>
      <c r="X94" s="218"/>
      <c r="Y94" s="218"/>
      <c r="Z94" s="218"/>
      <c r="AA94" s="65"/>
      <c r="AB94" s="39"/>
      <c r="AC94" s="39"/>
      <c r="AD94" s="78"/>
      <c r="AE94" s="72"/>
      <c r="AF94" s="72"/>
      <c r="AG94" s="72"/>
      <c r="AH94" s="72"/>
      <c r="AI94" s="72"/>
      <c r="AJ94" s="72"/>
      <c r="AK94" s="72"/>
      <c r="AL94" s="72"/>
      <c r="AM94" s="72"/>
      <c r="AN94" s="72"/>
      <c r="AO94" s="72"/>
      <c r="AP94" s="72"/>
      <c r="AQ94" s="72"/>
      <c r="AR94" s="72"/>
      <c r="AS94" s="72"/>
      <c r="AT94" s="72"/>
      <c r="AU94" s="72"/>
      <c r="AV94" s="72"/>
      <c r="AW94" s="72"/>
    </row>
    <row r="95" spans="1:151" ht="16.2" customHeight="1">
      <c r="A95" s="39"/>
      <c r="B95" s="66"/>
      <c r="C95" s="449" t="str">
        <f>IF(OR(J42=AS48,J42=AS49,J42=AS50,J42=AS51),"記載要領
※１　返礼品等の製造・加工が行われた場所について、国内の場合は都道府県名及び市区町村名（例：○○県○○市）、国外の場合は国名を記載すること。
※２　当該返礼品等を一般消費者に対して販売する際の通常の価格を記載すること。なお、当該返礼品等が非売品である場合には、当該返礼品等の類似製品に係る通常の価格を記載すること。","")</f>
        <v/>
      </c>
      <c r="D95" s="449"/>
      <c r="E95" s="449"/>
      <c r="F95" s="449"/>
      <c r="G95" s="449"/>
      <c r="H95" s="449"/>
      <c r="I95" s="449"/>
      <c r="J95" s="449"/>
      <c r="K95" s="449"/>
      <c r="L95" s="449"/>
      <c r="M95" s="449"/>
      <c r="N95" s="449"/>
      <c r="O95" s="449"/>
      <c r="P95" s="449"/>
      <c r="Q95" s="449"/>
      <c r="R95" s="449"/>
      <c r="S95" s="449"/>
      <c r="T95" s="449"/>
      <c r="U95" s="449"/>
      <c r="V95" s="449"/>
      <c r="W95" s="449"/>
      <c r="X95" s="449"/>
      <c r="Y95" s="449"/>
      <c r="Z95" s="449"/>
      <c r="AA95" s="449"/>
      <c r="AB95" s="66"/>
      <c r="AC95" s="39"/>
      <c r="AD95" s="78"/>
      <c r="AE95" s="81"/>
      <c r="AF95" s="72"/>
      <c r="AG95" s="72"/>
      <c r="AH95" s="72"/>
      <c r="AI95" s="72"/>
      <c r="AJ95" s="72"/>
      <c r="AK95" s="72"/>
      <c r="AL95" s="72"/>
      <c r="AM95" s="72"/>
      <c r="AN95" s="72"/>
      <c r="AO95" s="72"/>
      <c r="AP95" s="72"/>
      <c r="AQ95" s="72"/>
      <c r="AR95" s="72"/>
      <c r="AS95" s="72"/>
      <c r="AT95" s="72"/>
      <c r="AU95" s="72"/>
      <c r="AV95" s="72"/>
      <c r="AW95" s="72"/>
    </row>
    <row r="96" spans="1:151" ht="16.2" customHeight="1">
      <c r="A96" s="39"/>
      <c r="B96" s="66"/>
      <c r="C96" s="449"/>
      <c r="D96" s="449"/>
      <c r="E96" s="449"/>
      <c r="F96" s="449"/>
      <c r="G96" s="449"/>
      <c r="H96" s="449"/>
      <c r="I96" s="449"/>
      <c r="J96" s="449"/>
      <c r="K96" s="449"/>
      <c r="L96" s="449"/>
      <c r="M96" s="449"/>
      <c r="N96" s="449"/>
      <c r="O96" s="449"/>
      <c r="P96" s="449"/>
      <c r="Q96" s="449"/>
      <c r="R96" s="449"/>
      <c r="S96" s="449"/>
      <c r="T96" s="449"/>
      <c r="U96" s="449"/>
      <c r="V96" s="449"/>
      <c r="W96" s="449"/>
      <c r="X96" s="449"/>
      <c r="Y96" s="449"/>
      <c r="Z96" s="449"/>
      <c r="AA96" s="449"/>
      <c r="AB96" s="66"/>
      <c r="AC96" s="39"/>
      <c r="AD96" s="78"/>
      <c r="AE96" s="81"/>
      <c r="AF96" s="72"/>
      <c r="AG96" s="72"/>
      <c r="AH96" s="72"/>
      <c r="AI96" s="72"/>
      <c r="AJ96" s="72"/>
      <c r="AK96" s="72"/>
      <c r="AL96" s="72"/>
      <c r="AM96" s="72"/>
      <c r="AN96" s="72"/>
      <c r="AO96" s="72"/>
      <c r="AP96" s="72"/>
      <c r="AQ96" s="72"/>
      <c r="AR96" s="72"/>
      <c r="AS96" s="72"/>
      <c r="AT96" s="72"/>
      <c r="AU96" s="72"/>
      <c r="AV96" s="72"/>
      <c r="AW96" s="72"/>
    </row>
    <row r="97" spans="1:49" ht="16.2" customHeight="1">
      <c r="A97" s="39"/>
      <c r="B97" s="67"/>
      <c r="C97" s="449"/>
      <c r="D97" s="449"/>
      <c r="E97" s="449"/>
      <c r="F97" s="449"/>
      <c r="G97" s="449"/>
      <c r="H97" s="449"/>
      <c r="I97" s="449"/>
      <c r="J97" s="449"/>
      <c r="K97" s="449"/>
      <c r="L97" s="449"/>
      <c r="M97" s="449"/>
      <c r="N97" s="449"/>
      <c r="O97" s="449"/>
      <c r="P97" s="449"/>
      <c r="Q97" s="449"/>
      <c r="R97" s="449"/>
      <c r="S97" s="449"/>
      <c r="T97" s="449"/>
      <c r="U97" s="449"/>
      <c r="V97" s="449"/>
      <c r="W97" s="449"/>
      <c r="X97" s="449"/>
      <c r="Y97" s="449"/>
      <c r="Z97" s="449"/>
      <c r="AA97" s="449"/>
      <c r="AB97" s="66"/>
      <c r="AC97" s="39"/>
      <c r="AD97" s="78"/>
      <c r="AE97" s="81"/>
      <c r="AF97" s="72"/>
      <c r="AG97" s="72"/>
      <c r="AH97" s="72"/>
      <c r="AI97" s="72"/>
      <c r="AJ97" s="72"/>
      <c r="AK97" s="72"/>
      <c r="AL97" s="72"/>
      <c r="AM97" s="72"/>
      <c r="AN97" s="72"/>
      <c r="AO97" s="72"/>
      <c r="AP97" s="72"/>
      <c r="AQ97" s="72"/>
      <c r="AR97" s="72"/>
      <c r="AS97" s="72"/>
      <c r="AT97" s="72"/>
      <c r="AU97" s="72"/>
      <c r="AV97" s="72"/>
      <c r="AW97" s="72"/>
    </row>
    <row r="98" spans="1:49" ht="16.2" customHeight="1">
      <c r="A98" s="39"/>
      <c r="B98" s="67"/>
      <c r="C98" s="449"/>
      <c r="D98" s="449"/>
      <c r="E98" s="449"/>
      <c r="F98" s="449"/>
      <c r="G98" s="449"/>
      <c r="H98" s="449"/>
      <c r="I98" s="449"/>
      <c r="J98" s="449"/>
      <c r="K98" s="449"/>
      <c r="L98" s="449"/>
      <c r="M98" s="449"/>
      <c r="N98" s="449"/>
      <c r="O98" s="449"/>
      <c r="P98" s="449"/>
      <c r="Q98" s="449"/>
      <c r="R98" s="449"/>
      <c r="S98" s="449"/>
      <c r="T98" s="449"/>
      <c r="U98" s="449"/>
      <c r="V98" s="449"/>
      <c r="W98" s="449"/>
      <c r="X98" s="449"/>
      <c r="Y98" s="449"/>
      <c r="Z98" s="449"/>
      <c r="AA98" s="449"/>
      <c r="AB98" s="66"/>
      <c r="AC98" s="39"/>
      <c r="AD98" s="78"/>
      <c r="AE98" s="81"/>
      <c r="AF98" s="72"/>
      <c r="AG98" s="72"/>
      <c r="AH98" s="72"/>
      <c r="AI98" s="72"/>
      <c r="AJ98" s="72"/>
      <c r="AK98" s="72"/>
      <c r="AL98" s="72"/>
      <c r="AM98" s="72"/>
      <c r="AN98" s="72"/>
      <c r="AO98" s="72"/>
      <c r="AP98" s="72"/>
      <c r="AQ98" s="72"/>
      <c r="AR98" s="72"/>
      <c r="AS98" s="72"/>
      <c r="AT98" s="72"/>
      <c r="AU98" s="72"/>
      <c r="AV98" s="72"/>
      <c r="AW98" s="72"/>
    </row>
    <row r="99" spans="1:49" ht="16.2" customHeight="1">
      <c r="A99" s="39"/>
      <c r="B99" s="67"/>
      <c r="C99" s="449"/>
      <c r="D99" s="449"/>
      <c r="E99" s="449"/>
      <c r="F99" s="449"/>
      <c r="G99" s="449"/>
      <c r="H99" s="449"/>
      <c r="I99" s="449"/>
      <c r="J99" s="449"/>
      <c r="K99" s="449"/>
      <c r="L99" s="449"/>
      <c r="M99" s="449"/>
      <c r="N99" s="449"/>
      <c r="O99" s="449"/>
      <c r="P99" s="449"/>
      <c r="Q99" s="449"/>
      <c r="R99" s="449"/>
      <c r="S99" s="449"/>
      <c r="T99" s="449"/>
      <c r="U99" s="449"/>
      <c r="V99" s="449"/>
      <c r="W99" s="449"/>
      <c r="X99" s="449"/>
      <c r="Y99" s="449"/>
      <c r="Z99" s="449"/>
      <c r="AA99" s="449"/>
      <c r="AB99" s="66"/>
      <c r="AC99" s="39"/>
      <c r="AD99" s="78"/>
      <c r="AE99" s="81"/>
      <c r="AF99" s="72"/>
      <c r="AG99" s="72"/>
      <c r="AH99" s="72"/>
      <c r="AI99" s="72"/>
      <c r="AJ99" s="72"/>
      <c r="AK99" s="72"/>
      <c r="AL99" s="72"/>
      <c r="AM99" s="72"/>
      <c r="AN99" s="72"/>
      <c r="AO99" s="72"/>
      <c r="AP99" s="72"/>
      <c r="AQ99" s="72"/>
      <c r="AR99" s="72"/>
      <c r="AS99" s="72"/>
      <c r="AT99" s="72"/>
      <c r="AU99" s="72"/>
      <c r="AV99" s="72"/>
      <c r="AW99" s="72"/>
    </row>
    <row r="100" spans="1:49" ht="16.2" customHeight="1">
      <c r="A100" s="39"/>
      <c r="B100" s="67"/>
      <c r="C100" s="449"/>
      <c r="D100" s="449"/>
      <c r="E100" s="449"/>
      <c r="F100" s="449"/>
      <c r="G100" s="449"/>
      <c r="H100" s="449"/>
      <c r="I100" s="449"/>
      <c r="J100" s="449"/>
      <c r="K100" s="449"/>
      <c r="L100" s="449"/>
      <c r="M100" s="449"/>
      <c r="N100" s="449"/>
      <c r="O100" s="449"/>
      <c r="P100" s="449"/>
      <c r="Q100" s="449"/>
      <c r="R100" s="449"/>
      <c r="S100" s="449"/>
      <c r="T100" s="449"/>
      <c r="U100" s="449"/>
      <c r="V100" s="449"/>
      <c r="W100" s="449"/>
      <c r="X100" s="449"/>
      <c r="Y100" s="449"/>
      <c r="Z100" s="449"/>
      <c r="AA100" s="449"/>
      <c r="AB100" s="66"/>
      <c r="AC100" s="39"/>
      <c r="AD100" s="78"/>
      <c r="AE100" s="81"/>
      <c r="AF100" s="72"/>
      <c r="AG100" s="72"/>
      <c r="AH100" s="72"/>
      <c r="AI100" s="72"/>
      <c r="AJ100" s="72"/>
      <c r="AK100" s="72"/>
      <c r="AL100" s="72"/>
      <c r="AM100" s="72"/>
      <c r="AN100" s="72"/>
      <c r="AO100" s="72"/>
      <c r="AP100" s="72"/>
      <c r="AQ100" s="72"/>
      <c r="AR100" s="72"/>
      <c r="AS100" s="72"/>
      <c r="AT100" s="72"/>
      <c r="AU100" s="72"/>
      <c r="AV100" s="72"/>
      <c r="AW100" s="72"/>
    </row>
    <row r="101" spans="1:49" ht="16.2" customHeight="1">
      <c r="A101" s="39"/>
      <c r="B101" s="67"/>
      <c r="C101" s="449"/>
      <c r="D101" s="449"/>
      <c r="E101" s="449"/>
      <c r="F101" s="449"/>
      <c r="G101" s="449"/>
      <c r="H101" s="449"/>
      <c r="I101" s="449"/>
      <c r="J101" s="449"/>
      <c r="K101" s="449"/>
      <c r="L101" s="449"/>
      <c r="M101" s="449"/>
      <c r="N101" s="449"/>
      <c r="O101" s="449"/>
      <c r="P101" s="449"/>
      <c r="Q101" s="449"/>
      <c r="R101" s="449"/>
      <c r="S101" s="449"/>
      <c r="T101" s="449"/>
      <c r="U101" s="449"/>
      <c r="V101" s="449"/>
      <c r="W101" s="449"/>
      <c r="X101" s="449"/>
      <c r="Y101" s="449"/>
      <c r="Z101" s="449"/>
      <c r="AA101" s="449"/>
      <c r="AB101" s="66"/>
      <c r="AC101" s="39"/>
      <c r="AD101" s="78"/>
      <c r="AE101" s="81"/>
      <c r="AF101" s="72"/>
      <c r="AG101" s="72"/>
      <c r="AH101" s="72"/>
      <c r="AI101" s="72"/>
      <c r="AJ101" s="72"/>
      <c r="AK101" s="72"/>
      <c r="AL101" s="72"/>
      <c r="AM101" s="72"/>
      <c r="AN101" s="72"/>
      <c r="AO101" s="72"/>
      <c r="AP101" s="72"/>
      <c r="AQ101" s="72"/>
      <c r="AR101" s="72"/>
      <c r="AS101" s="72"/>
      <c r="AT101" s="72"/>
      <c r="AU101" s="72"/>
      <c r="AV101" s="72"/>
      <c r="AW101" s="72"/>
    </row>
    <row r="102" spans="1:49" ht="16.2" customHeight="1">
      <c r="A102" s="39"/>
      <c r="B102" s="67"/>
      <c r="C102" s="449"/>
      <c r="D102" s="449"/>
      <c r="E102" s="449"/>
      <c r="F102" s="449"/>
      <c r="G102" s="449"/>
      <c r="H102" s="449"/>
      <c r="I102" s="449"/>
      <c r="J102" s="449"/>
      <c r="K102" s="449"/>
      <c r="L102" s="449"/>
      <c r="M102" s="449"/>
      <c r="N102" s="449"/>
      <c r="O102" s="449"/>
      <c r="P102" s="449"/>
      <c r="Q102" s="449"/>
      <c r="R102" s="449"/>
      <c r="S102" s="449"/>
      <c r="T102" s="449"/>
      <c r="U102" s="449"/>
      <c r="V102" s="449"/>
      <c r="W102" s="449"/>
      <c r="X102" s="449"/>
      <c r="Y102" s="449"/>
      <c r="Z102" s="449"/>
      <c r="AA102" s="449"/>
      <c r="AB102" s="66"/>
      <c r="AC102" s="39"/>
      <c r="AD102" s="78"/>
      <c r="AE102" s="81"/>
      <c r="AF102" s="72"/>
      <c r="AG102" s="72"/>
      <c r="AH102" s="72"/>
      <c r="AI102" s="72"/>
      <c r="AJ102" s="72"/>
      <c r="AK102" s="72"/>
      <c r="AL102" s="72"/>
      <c r="AM102" s="72"/>
      <c r="AN102" s="72"/>
      <c r="AO102" s="72"/>
      <c r="AP102" s="72"/>
      <c r="AQ102" s="72"/>
      <c r="AR102" s="72"/>
      <c r="AS102" s="72"/>
      <c r="AT102" s="72"/>
      <c r="AU102" s="72"/>
      <c r="AV102" s="72"/>
      <c r="AW102" s="72"/>
    </row>
    <row r="103" spans="1:49" ht="16.2" customHeight="1">
      <c r="A103" s="39"/>
      <c r="B103" s="67"/>
      <c r="C103" s="449"/>
      <c r="D103" s="449"/>
      <c r="E103" s="449"/>
      <c r="F103" s="449"/>
      <c r="G103" s="449"/>
      <c r="H103" s="449"/>
      <c r="I103" s="449"/>
      <c r="J103" s="449"/>
      <c r="K103" s="449"/>
      <c r="L103" s="449"/>
      <c r="M103" s="449"/>
      <c r="N103" s="449"/>
      <c r="O103" s="449"/>
      <c r="P103" s="449"/>
      <c r="Q103" s="449"/>
      <c r="R103" s="449"/>
      <c r="S103" s="449"/>
      <c r="T103" s="449"/>
      <c r="U103" s="449"/>
      <c r="V103" s="449"/>
      <c r="W103" s="449"/>
      <c r="X103" s="449"/>
      <c r="Y103" s="449"/>
      <c r="Z103" s="449"/>
      <c r="AA103" s="449"/>
      <c r="AB103" s="66"/>
      <c r="AC103" s="39"/>
      <c r="AD103" s="78"/>
      <c r="AE103" s="82"/>
      <c r="AF103" s="72"/>
      <c r="AG103" s="72"/>
      <c r="AH103" s="72"/>
      <c r="AI103" s="72"/>
      <c r="AJ103" s="72"/>
      <c r="AK103" s="72"/>
      <c r="AL103" s="72"/>
      <c r="AM103" s="72"/>
      <c r="AN103" s="72"/>
      <c r="AO103" s="72"/>
      <c r="AP103" s="72"/>
      <c r="AQ103" s="72"/>
      <c r="AR103" s="72"/>
      <c r="AS103" s="72"/>
      <c r="AT103" s="72"/>
      <c r="AU103" s="72"/>
      <c r="AV103" s="72"/>
      <c r="AW103" s="72"/>
    </row>
    <row r="104" spans="1:49" ht="13.2" customHeight="1">
      <c r="A104" s="39"/>
      <c r="B104" s="39"/>
      <c r="C104" s="66"/>
      <c r="D104" s="39"/>
      <c r="E104" s="39"/>
      <c r="F104" s="39"/>
      <c r="G104" s="39"/>
      <c r="H104" s="39"/>
      <c r="I104" s="39"/>
      <c r="J104" s="39"/>
      <c r="K104" s="39"/>
      <c r="L104" s="39"/>
      <c r="M104" s="39"/>
      <c r="N104" s="39"/>
      <c r="O104" s="39"/>
      <c r="P104" s="39"/>
      <c r="Q104" s="39"/>
      <c r="R104" s="39"/>
      <c r="S104" s="39"/>
      <c r="T104" s="39"/>
      <c r="U104" s="39"/>
      <c r="V104" s="39"/>
      <c r="W104" s="39"/>
      <c r="X104" s="39"/>
      <c r="Y104" s="39"/>
      <c r="Z104" s="39"/>
      <c r="AA104" s="66"/>
      <c r="AB104" s="39"/>
      <c r="AC104" s="39"/>
      <c r="AD104" s="78"/>
      <c r="AE104" s="72"/>
      <c r="AF104" s="72"/>
      <c r="AG104" s="72"/>
      <c r="AH104" s="72"/>
      <c r="AI104" s="72"/>
      <c r="AJ104" s="72"/>
      <c r="AK104" s="72"/>
      <c r="AL104" s="72"/>
      <c r="AM104" s="72"/>
      <c r="AN104" s="72"/>
      <c r="AO104" s="72"/>
      <c r="AP104" s="72"/>
      <c r="AQ104" s="72"/>
      <c r="AR104" s="72"/>
      <c r="AS104" s="72"/>
      <c r="AT104" s="72"/>
      <c r="AU104" s="72"/>
      <c r="AV104" s="72"/>
      <c r="AW104" s="72"/>
    </row>
    <row r="105" spans="1:49" ht="13.2" customHeight="1">
      <c r="A105" s="39"/>
      <c r="B105" s="39"/>
      <c r="C105" s="39"/>
      <c r="D105" s="39"/>
      <c r="E105" s="39"/>
      <c r="F105" s="39"/>
      <c r="G105" s="39"/>
      <c r="H105" s="39"/>
      <c r="I105" s="39"/>
      <c r="J105" s="39"/>
      <c r="K105" s="39"/>
      <c r="L105" s="39"/>
      <c r="M105" s="39"/>
      <c r="N105" s="39"/>
      <c r="O105" s="39"/>
      <c r="P105" s="39"/>
      <c r="Q105" s="39"/>
      <c r="R105" s="39"/>
      <c r="S105" s="39"/>
      <c r="T105" s="39"/>
      <c r="U105" s="39"/>
      <c r="V105" s="39"/>
      <c r="W105" s="39"/>
      <c r="X105" s="39"/>
      <c r="Y105" s="39"/>
      <c r="Z105" s="39"/>
      <c r="AA105" s="39"/>
      <c r="AB105" s="39"/>
      <c r="AC105" s="39"/>
      <c r="AD105" s="78"/>
      <c r="AE105" s="72"/>
      <c r="AF105" s="72"/>
      <c r="AG105" s="72"/>
      <c r="AH105" s="72"/>
      <c r="AI105" s="72"/>
      <c r="AJ105" s="72"/>
      <c r="AK105" s="72"/>
      <c r="AL105" s="72"/>
      <c r="AM105" s="72"/>
      <c r="AN105" s="72"/>
      <c r="AO105" s="72"/>
      <c r="AP105" s="72"/>
      <c r="AQ105" s="72"/>
      <c r="AR105" s="72"/>
      <c r="AS105" s="72"/>
      <c r="AT105" s="72"/>
      <c r="AU105" s="72"/>
      <c r="AV105" s="72"/>
      <c r="AW105" s="72"/>
    </row>
    <row r="106" spans="1:49" ht="13.2" customHeight="1">
      <c r="A106" s="39"/>
      <c r="B106" s="39"/>
      <c r="C106" s="39"/>
      <c r="D106" s="39"/>
      <c r="E106" s="39"/>
      <c r="F106" s="39"/>
      <c r="G106" s="39"/>
      <c r="H106" s="39"/>
      <c r="I106" s="39"/>
      <c r="J106" s="39"/>
      <c r="K106" s="39"/>
      <c r="L106" s="39"/>
      <c r="M106" s="39"/>
      <c r="N106" s="39"/>
      <c r="O106" s="39"/>
      <c r="P106" s="39"/>
      <c r="Q106" s="39"/>
      <c r="R106" s="39"/>
      <c r="S106" s="39"/>
      <c r="T106" s="39"/>
      <c r="U106" s="39"/>
      <c r="V106" s="39"/>
      <c r="W106" s="39"/>
      <c r="X106" s="39"/>
      <c r="Y106" s="39"/>
      <c r="Z106" s="39"/>
      <c r="AA106" s="39"/>
      <c r="AB106" s="39"/>
      <c r="AC106" s="39"/>
      <c r="AD106" s="78"/>
      <c r="AE106" s="72"/>
      <c r="AF106" s="72"/>
      <c r="AG106" s="72"/>
      <c r="AH106" s="72"/>
      <c r="AI106" s="72"/>
      <c r="AJ106" s="72"/>
      <c r="AK106" s="72"/>
      <c r="AL106" s="72"/>
      <c r="AM106" s="72"/>
      <c r="AN106" s="72"/>
      <c r="AO106" s="72"/>
      <c r="AP106" s="72"/>
      <c r="AQ106" s="72"/>
      <c r="AR106" s="72"/>
      <c r="AS106" s="72"/>
      <c r="AT106" s="72"/>
      <c r="AU106" s="72"/>
      <c r="AV106" s="72"/>
      <c r="AW106" s="72"/>
    </row>
    <row r="107" spans="1:49" ht="19.2" customHeight="1">
      <c r="A107" s="39"/>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c r="AA107" s="39"/>
      <c r="AB107" s="39"/>
      <c r="AC107" s="39"/>
      <c r="AD107" s="78"/>
      <c r="AE107" s="72"/>
      <c r="AF107" s="72"/>
      <c r="AG107" s="72"/>
      <c r="AH107" s="72"/>
      <c r="AI107" s="72"/>
      <c r="AJ107" s="72"/>
      <c r="AK107" s="72"/>
      <c r="AL107" s="72"/>
      <c r="AM107" s="72"/>
      <c r="AN107" s="72"/>
      <c r="AO107" s="72"/>
      <c r="AP107" s="72"/>
      <c r="AQ107" s="72"/>
      <c r="AR107" s="72"/>
      <c r="AS107" s="72"/>
      <c r="AT107" s="72"/>
      <c r="AU107" s="72"/>
      <c r="AV107" s="72"/>
      <c r="AW107" s="72"/>
    </row>
    <row r="108" spans="1:49" ht="13.2" customHeight="1">
      <c r="A108" s="39"/>
      <c r="B108" s="39"/>
      <c r="C108" s="39"/>
      <c r="D108" s="39"/>
      <c r="E108" s="39"/>
      <c r="F108" s="39"/>
      <c r="G108" s="39"/>
      <c r="H108" s="39"/>
      <c r="I108" s="39"/>
      <c r="J108" s="39"/>
      <c r="K108" s="39"/>
      <c r="L108" s="39"/>
      <c r="M108" s="39"/>
      <c r="N108" s="39"/>
      <c r="O108" s="39"/>
      <c r="P108" s="39"/>
      <c r="Q108" s="39"/>
      <c r="R108" s="39"/>
      <c r="S108" s="39"/>
      <c r="T108" s="39"/>
      <c r="U108" s="39"/>
      <c r="V108" s="39"/>
      <c r="W108" s="39"/>
      <c r="X108" s="39"/>
      <c r="Y108" s="39"/>
      <c r="Z108" s="39"/>
      <c r="AA108" s="39"/>
      <c r="AB108" s="39"/>
      <c r="AC108" s="39"/>
      <c r="AD108" s="78"/>
      <c r="AE108" s="72"/>
      <c r="AF108" s="72"/>
      <c r="AG108" s="72"/>
      <c r="AH108" s="72"/>
      <c r="AI108" s="72"/>
      <c r="AJ108" s="72"/>
      <c r="AK108" s="72"/>
      <c r="AL108" s="72"/>
      <c r="AM108" s="72"/>
      <c r="AN108" s="72"/>
      <c r="AO108" s="72"/>
      <c r="AP108" s="72"/>
      <c r="AQ108" s="72"/>
      <c r="AR108" s="72"/>
      <c r="AS108" s="72"/>
      <c r="AT108" s="72"/>
      <c r="AU108" s="72"/>
      <c r="AV108" s="72"/>
      <c r="AW108" s="72"/>
    </row>
    <row r="109" spans="1:49" ht="13.2" customHeight="1">
      <c r="A109" s="39"/>
      <c r="B109" s="39"/>
      <c r="C109" s="39"/>
      <c r="D109" s="39"/>
      <c r="E109" s="39"/>
      <c r="F109" s="39"/>
      <c r="G109" s="39"/>
      <c r="H109" s="39"/>
      <c r="I109" s="39"/>
      <c r="J109" s="39"/>
      <c r="K109" s="39"/>
      <c r="L109" s="39"/>
      <c r="M109" s="39"/>
      <c r="N109" s="39"/>
      <c r="O109" s="39"/>
      <c r="P109" s="39"/>
      <c r="Q109" s="39"/>
      <c r="R109" s="39"/>
      <c r="S109" s="39"/>
      <c r="T109" s="39"/>
      <c r="U109" s="39"/>
      <c r="V109" s="39"/>
      <c r="W109" s="39"/>
      <c r="X109" s="39"/>
      <c r="Y109" s="39"/>
      <c r="Z109" s="39"/>
      <c r="AA109" s="39"/>
      <c r="AB109" s="39"/>
      <c r="AC109" s="39"/>
      <c r="AD109" s="78"/>
      <c r="AE109" s="72"/>
      <c r="AF109" s="72"/>
      <c r="AG109" s="72"/>
      <c r="AH109" s="72"/>
      <c r="AI109" s="72"/>
      <c r="AJ109" s="72"/>
      <c r="AK109" s="72"/>
      <c r="AL109" s="72"/>
      <c r="AM109" s="72"/>
      <c r="AN109" s="72"/>
      <c r="AO109" s="72"/>
      <c r="AP109" s="72"/>
      <c r="AQ109" s="72"/>
      <c r="AR109" s="72"/>
      <c r="AS109" s="72"/>
      <c r="AT109" s="72"/>
      <c r="AU109" s="72"/>
      <c r="AV109" s="72"/>
      <c r="AW109" s="72"/>
    </row>
    <row r="110" spans="1:49" ht="13.2" customHeight="1">
      <c r="A110" s="39"/>
      <c r="B110" s="39"/>
      <c r="C110" s="39"/>
      <c r="D110" s="39"/>
      <c r="E110" s="39"/>
      <c r="F110" s="39"/>
      <c r="G110" s="39"/>
      <c r="H110" s="39"/>
      <c r="I110" s="39"/>
      <c r="J110" s="39"/>
      <c r="K110" s="39"/>
      <c r="L110" s="39"/>
      <c r="M110" s="39"/>
      <c r="N110" s="39"/>
      <c r="O110" s="39"/>
      <c r="P110" s="39"/>
      <c r="Q110" s="39"/>
      <c r="R110" s="39"/>
      <c r="S110" s="39"/>
      <c r="T110" s="39"/>
      <c r="U110" s="39"/>
      <c r="V110" s="39"/>
      <c r="W110" s="39"/>
      <c r="X110" s="39"/>
      <c r="Y110" s="39"/>
      <c r="Z110" s="39"/>
      <c r="AA110" s="39"/>
      <c r="AB110" s="39"/>
      <c r="AC110" s="39"/>
      <c r="AD110" s="78"/>
      <c r="AE110" s="72"/>
      <c r="AF110" s="72"/>
      <c r="AG110" s="72"/>
      <c r="AH110" s="72"/>
      <c r="AI110" s="72"/>
      <c r="AJ110" s="72"/>
      <c r="AK110" s="72"/>
      <c r="AL110" s="72"/>
      <c r="AM110" s="72"/>
      <c r="AN110" s="72"/>
      <c r="AO110" s="72"/>
      <c r="AP110" s="72"/>
      <c r="AQ110" s="72"/>
      <c r="AR110" s="72"/>
      <c r="AS110" s="72"/>
      <c r="AT110" s="72"/>
      <c r="AU110" s="72"/>
      <c r="AV110" s="72"/>
      <c r="AW110" s="72"/>
    </row>
    <row r="111" spans="1:49" ht="13.2" customHeight="1">
      <c r="A111" s="39"/>
      <c r="B111" s="39"/>
      <c r="C111" s="39"/>
      <c r="D111" s="39"/>
      <c r="E111" s="39"/>
      <c r="F111" s="39"/>
      <c r="G111" s="39"/>
      <c r="H111" s="39"/>
      <c r="I111" s="39"/>
      <c r="J111" s="39"/>
      <c r="K111" s="39"/>
      <c r="L111" s="39"/>
      <c r="M111" s="39"/>
      <c r="N111" s="39"/>
      <c r="O111" s="39"/>
      <c r="P111" s="39"/>
      <c r="Q111" s="39"/>
      <c r="R111" s="39"/>
      <c r="S111" s="39"/>
      <c r="T111" s="39"/>
      <c r="U111" s="39"/>
      <c r="V111" s="39"/>
      <c r="W111" s="39"/>
      <c r="X111" s="39"/>
      <c r="Y111" s="39"/>
      <c r="Z111" s="39"/>
      <c r="AA111" s="39"/>
      <c r="AB111" s="39"/>
      <c r="AC111" s="39"/>
      <c r="AD111" s="78"/>
      <c r="AE111" s="72"/>
      <c r="AF111" s="72"/>
      <c r="AG111" s="72"/>
      <c r="AH111" s="72"/>
      <c r="AI111" s="72"/>
      <c r="AJ111" s="72"/>
      <c r="AK111" s="72"/>
      <c r="AL111" s="72"/>
      <c r="AM111" s="72"/>
      <c r="AN111" s="72"/>
      <c r="AO111" s="72"/>
      <c r="AP111" s="72"/>
      <c r="AQ111" s="72"/>
      <c r="AR111" s="72"/>
      <c r="AS111" s="72"/>
      <c r="AT111" s="72"/>
      <c r="AU111" s="72"/>
      <c r="AV111" s="72"/>
      <c r="AW111" s="72"/>
    </row>
    <row r="112" spans="1:49" ht="13.2" customHeight="1">
      <c r="A112" s="39"/>
      <c r="B112" s="39"/>
      <c r="C112" s="39"/>
      <c r="D112" s="39"/>
      <c r="E112" s="39"/>
      <c r="F112" s="39"/>
      <c r="G112" s="39"/>
      <c r="H112" s="39"/>
      <c r="I112" s="39"/>
      <c r="J112" s="39"/>
      <c r="K112" s="39"/>
      <c r="L112" s="39"/>
      <c r="M112" s="39"/>
      <c r="N112" s="39"/>
      <c r="O112" s="39"/>
      <c r="P112" s="39"/>
      <c r="Q112" s="39"/>
      <c r="R112" s="39"/>
      <c r="S112" s="39"/>
      <c r="T112" s="39"/>
      <c r="U112" s="39"/>
      <c r="V112" s="39"/>
      <c r="W112" s="39"/>
      <c r="X112" s="39"/>
      <c r="Y112" s="39"/>
      <c r="Z112" s="39"/>
      <c r="AA112" s="39"/>
      <c r="AB112" s="39"/>
      <c r="AC112" s="39"/>
      <c r="AD112" s="78"/>
      <c r="AE112" s="72"/>
      <c r="AF112" s="72"/>
      <c r="AG112" s="72"/>
      <c r="AH112" s="72"/>
      <c r="AI112" s="72"/>
      <c r="AJ112" s="72"/>
      <c r="AK112" s="72"/>
      <c r="AL112" s="72"/>
      <c r="AM112" s="72"/>
      <c r="AN112" s="72"/>
      <c r="AO112" s="72"/>
      <c r="AP112" s="72"/>
      <c r="AQ112" s="72"/>
      <c r="AR112" s="72"/>
      <c r="AS112" s="72"/>
      <c r="AT112" s="72"/>
      <c r="AU112" s="72"/>
      <c r="AV112" s="72"/>
      <c r="AW112" s="72"/>
    </row>
    <row r="113" spans="1:49" ht="13.2" customHeight="1">
      <c r="A113" s="39"/>
      <c r="B113" s="39"/>
      <c r="C113" s="39"/>
      <c r="D113" s="39"/>
      <c r="E113" s="39"/>
      <c r="F113" s="39"/>
      <c r="G113" s="39"/>
      <c r="H113" s="39"/>
      <c r="I113" s="39"/>
      <c r="J113" s="39"/>
      <c r="K113" s="39"/>
      <c r="L113" s="39"/>
      <c r="M113" s="39"/>
      <c r="N113" s="39"/>
      <c r="O113" s="39"/>
      <c r="P113" s="39"/>
      <c r="Q113" s="39"/>
      <c r="R113" s="39"/>
      <c r="S113" s="39"/>
      <c r="T113" s="39"/>
      <c r="U113" s="39"/>
      <c r="V113" s="39"/>
      <c r="W113" s="39"/>
      <c r="X113" s="39"/>
      <c r="Y113" s="39"/>
      <c r="Z113" s="39"/>
      <c r="AA113" s="39"/>
      <c r="AB113" s="39"/>
      <c r="AC113" s="39"/>
      <c r="AD113" s="78"/>
      <c r="AE113" s="72"/>
      <c r="AF113" s="72"/>
      <c r="AG113" s="72"/>
      <c r="AH113" s="72"/>
      <c r="AI113" s="72"/>
      <c r="AJ113" s="72"/>
      <c r="AK113" s="72"/>
      <c r="AL113" s="72"/>
      <c r="AM113" s="72"/>
      <c r="AN113" s="72"/>
      <c r="AO113" s="72"/>
      <c r="AP113" s="72"/>
      <c r="AQ113" s="72"/>
      <c r="AR113" s="72"/>
      <c r="AS113" s="72"/>
      <c r="AT113" s="72"/>
      <c r="AU113" s="72"/>
      <c r="AV113" s="72"/>
      <c r="AW113" s="72"/>
    </row>
    <row r="114" spans="1:49" ht="13.2" customHeight="1">
      <c r="A114" s="39"/>
      <c r="B114" s="39"/>
      <c r="C114" s="39"/>
      <c r="D114" s="39"/>
      <c r="E114" s="39"/>
      <c r="F114" s="39"/>
      <c r="G114" s="39"/>
      <c r="H114" s="39"/>
      <c r="I114" s="39"/>
      <c r="J114" s="39"/>
      <c r="K114" s="39"/>
      <c r="L114" s="39"/>
      <c r="M114" s="39"/>
      <c r="N114" s="39"/>
      <c r="O114" s="39"/>
      <c r="P114" s="39"/>
      <c r="Q114" s="39"/>
      <c r="R114" s="39"/>
      <c r="S114" s="39"/>
      <c r="T114" s="39"/>
      <c r="U114" s="39"/>
      <c r="V114" s="39"/>
      <c r="W114" s="39"/>
      <c r="X114" s="39"/>
      <c r="Y114" s="39"/>
      <c r="Z114" s="39"/>
      <c r="AA114" s="39"/>
      <c r="AB114" s="39"/>
      <c r="AC114" s="39"/>
      <c r="AD114" s="78"/>
      <c r="AE114" s="72"/>
      <c r="AF114" s="72"/>
      <c r="AG114" s="72"/>
      <c r="AH114" s="72"/>
      <c r="AI114" s="72"/>
      <c r="AJ114" s="72"/>
      <c r="AK114" s="72"/>
      <c r="AL114" s="72"/>
      <c r="AM114" s="72"/>
      <c r="AN114" s="72"/>
      <c r="AO114" s="72"/>
      <c r="AP114" s="72"/>
      <c r="AQ114" s="72"/>
      <c r="AR114" s="72"/>
      <c r="AS114" s="72"/>
      <c r="AT114" s="72"/>
      <c r="AU114" s="72"/>
      <c r="AV114" s="72"/>
      <c r="AW114" s="72"/>
    </row>
    <row r="115" spans="1:49" ht="13.2" customHeight="1">
      <c r="A115" s="39"/>
      <c r="B115" s="39"/>
      <c r="C115" s="39"/>
      <c r="D115" s="39"/>
      <c r="E115" s="39"/>
      <c r="F115" s="39"/>
      <c r="G115" s="39"/>
      <c r="H115" s="39"/>
      <c r="I115" s="39"/>
      <c r="J115" s="39"/>
      <c r="K115" s="39"/>
      <c r="L115" s="39"/>
      <c r="M115" s="39"/>
      <c r="N115" s="39"/>
      <c r="O115" s="39"/>
      <c r="P115" s="39"/>
      <c r="Q115" s="39"/>
      <c r="R115" s="39"/>
      <c r="S115" s="39"/>
      <c r="T115" s="39"/>
      <c r="U115" s="39"/>
      <c r="V115" s="39"/>
      <c r="W115" s="39"/>
      <c r="X115" s="39"/>
      <c r="Y115" s="39"/>
      <c r="Z115" s="39"/>
      <c r="AA115" s="39"/>
      <c r="AB115" s="39"/>
      <c r="AC115" s="39"/>
      <c r="AD115" s="78"/>
      <c r="AE115" s="72"/>
      <c r="AF115" s="72"/>
      <c r="AG115" s="72"/>
      <c r="AH115" s="72"/>
      <c r="AI115" s="72"/>
      <c r="AJ115" s="72"/>
      <c r="AK115" s="72"/>
      <c r="AL115" s="72"/>
      <c r="AM115" s="72"/>
      <c r="AN115" s="72"/>
      <c r="AO115" s="72"/>
      <c r="AP115" s="72"/>
      <c r="AQ115" s="72"/>
      <c r="AR115" s="72"/>
      <c r="AS115" s="72"/>
      <c r="AT115" s="72"/>
      <c r="AU115" s="72"/>
      <c r="AV115" s="72"/>
      <c r="AW115" s="72"/>
    </row>
    <row r="116" spans="1:49" ht="13.2" customHeight="1">
      <c r="A116" s="39"/>
      <c r="B116" s="39"/>
      <c r="C116" s="39"/>
      <c r="D116" s="39"/>
      <c r="E116" s="39"/>
      <c r="F116" s="39"/>
      <c r="G116" s="39"/>
      <c r="H116" s="39"/>
      <c r="I116" s="39"/>
      <c r="J116" s="39"/>
      <c r="K116" s="39"/>
      <c r="L116" s="39"/>
      <c r="M116" s="39"/>
      <c r="N116" s="39"/>
      <c r="O116" s="39"/>
      <c r="P116" s="39"/>
      <c r="Q116" s="39"/>
      <c r="R116" s="39"/>
      <c r="S116" s="39"/>
      <c r="T116" s="39"/>
      <c r="U116" s="39"/>
      <c r="V116" s="39"/>
      <c r="W116" s="39"/>
      <c r="X116" s="39"/>
      <c r="Y116" s="39"/>
      <c r="Z116" s="39"/>
      <c r="AA116" s="39"/>
      <c r="AB116" s="39"/>
      <c r="AC116" s="39"/>
      <c r="AD116" s="78"/>
      <c r="AE116" s="72"/>
      <c r="AF116" s="72"/>
      <c r="AG116" s="72"/>
      <c r="AH116" s="72"/>
      <c r="AI116" s="72"/>
      <c r="AJ116" s="72"/>
      <c r="AK116" s="72"/>
      <c r="AL116" s="72"/>
      <c r="AM116" s="72"/>
      <c r="AN116" s="72"/>
      <c r="AO116" s="72"/>
      <c r="AP116" s="72"/>
      <c r="AQ116" s="72"/>
      <c r="AR116" s="72"/>
      <c r="AS116" s="72"/>
      <c r="AT116" s="72"/>
      <c r="AU116" s="72"/>
      <c r="AV116" s="72"/>
      <c r="AW116" s="72"/>
    </row>
    <row r="117" spans="1:49" ht="13.2" customHeight="1">
      <c r="A117" s="39"/>
      <c r="B117" s="39"/>
      <c r="C117" s="39"/>
      <c r="D117" s="39"/>
      <c r="E117" s="39"/>
      <c r="F117" s="39"/>
      <c r="G117" s="39"/>
      <c r="H117" s="39"/>
      <c r="I117" s="39"/>
      <c r="J117" s="39"/>
      <c r="K117" s="39"/>
      <c r="L117" s="39"/>
      <c r="M117" s="39"/>
      <c r="N117" s="39"/>
      <c r="O117" s="39"/>
      <c r="P117" s="39"/>
      <c r="Q117" s="39"/>
      <c r="R117" s="39"/>
      <c r="S117" s="39"/>
      <c r="T117" s="39"/>
      <c r="U117" s="39"/>
      <c r="V117" s="39"/>
      <c r="W117" s="39"/>
      <c r="X117" s="39"/>
      <c r="Y117" s="39"/>
      <c r="Z117" s="39"/>
      <c r="AA117" s="39"/>
      <c r="AB117" s="39"/>
      <c r="AC117" s="39"/>
      <c r="AD117" s="78"/>
      <c r="AE117" s="72"/>
      <c r="AF117" s="72"/>
      <c r="AG117" s="72"/>
      <c r="AH117" s="72"/>
      <c r="AI117" s="72"/>
      <c r="AJ117" s="72"/>
      <c r="AK117" s="72"/>
      <c r="AL117" s="72"/>
      <c r="AM117" s="72"/>
      <c r="AN117" s="72"/>
      <c r="AO117" s="72"/>
      <c r="AP117" s="72"/>
      <c r="AQ117" s="72"/>
      <c r="AR117" s="72"/>
      <c r="AS117" s="72"/>
      <c r="AT117" s="72"/>
      <c r="AU117" s="72"/>
      <c r="AV117" s="72"/>
      <c r="AW117" s="72"/>
    </row>
    <row r="118" spans="1:49" ht="13.2" customHeight="1">
      <c r="A118" s="39"/>
      <c r="B118" s="39"/>
      <c r="C118" s="39"/>
      <c r="D118" s="39"/>
      <c r="E118" s="39"/>
      <c r="F118" s="39"/>
      <c r="G118" s="39"/>
      <c r="H118" s="39"/>
      <c r="I118" s="39"/>
      <c r="J118" s="39"/>
      <c r="K118" s="39"/>
      <c r="L118" s="39"/>
      <c r="M118" s="39"/>
      <c r="N118" s="39"/>
      <c r="O118" s="39"/>
      <c r="P118" s="39"/>
      <c r="Q118" s="39"/>
      <c r="R118" s="39"/>
      <c r="S118" s="39"/>
      <c r="T118" s="39"/>
      <c r="U118" s="39"/>
      <c r="V118" s="39"/>
      <c r="W118" s="39"/>
      <c r="X118" s="39"/>
      <c r="Y118" s="39"/>
      <c r="Z118" s="39"/>
      <c r="AA118" s="39"/>
      <c r="AB118" s="39"/>
      <c r="AC118" s="39"/>
      <c r="AD118" s="78"/>
      <c r="AE118" s="72"/>
      <c r="AF118" s="72"/>
      <c r="AG118" s="72"/>
      <c r="AH118" s="72"/>
      <c r="AI118" s="72"/>
      <c r="AJ118" s="72"/>
      <c r="AK118" s="72"/>
      <c r="AL118" s="72"/>
      <c r="AM118" s="72"/>
      <c r="AN118" s="72"/>
      <c r="AO118" s="72"/>
      <c r="AP118" s="72"/>
      <c r="AQ118" s="72"/>
      <c r="AR118" s="72"/>
      <c r="AS118" s="72"/>
      <c r="AT118" s="72"/>
      <c r="AU118" s="72"/>
      <c r="AV118" s="72"/>
      <c r="AW118" s="72"/>
    </row>
    <row r="119" spans="1:49" ht="13.2" customHeight="1">
      <c r="A119" s="39"/>
      <c r="B119" s="39"/>
      <c r="C119" s="39"/>
      <c r="D119" s="39"/>
      <c r="E119" s="39"/>
      <c r="F119" s="39"/>
      <c r="G119" s="39"/>
      <c r="H119" s="39"/>
      <c r="I119" s="39"/>
      <c r="J119" s="39"/>
      <c r="K119" s="39"/>
      <c r="L119" s="39"/>
      <c r="M119" s="39"/>
      <c r="N119" s="39"/>
      <c r="O119" s="39"/>
      <c r="P119" s="39"/>
      <c r="Q119" s="39"/>
      <c r="R119" s="39"/>
      <c r="S119" s="39"/>
      <c r="T119" s="39"/>
      <c r="U119" s="39"/>
      <c r="V119" s="39"/>
      <c r="W119" s="39"/>
      <c r="X119" s="39"/>
      <c r="Y119" s="39"/>
      <c r="Z119" s="39"/>
      <c r="AA119" s="39"/>
      <c r="AB119" s="39"/>
      <c r="AC119" s="39"/>
      <c r="AD119" s="78"/>
      <c r="AE119" s="72"/>
      <c r="AF119" s="72"/>
      <c r="AG119" s="72"/>
      <c r="AH119" s="72"/>
      <c r="AI119" s="72"/>
      <c r="AJ119" s="72"/>
      <c r="AK119" s="72"/>
      <c r="AL119" s="72"/>
      <c r="AM119" s="72"/>
      <c r="AN119" s="72"/>
      <c r="AO119" s="72"/>
      <c r="AP119" s="72"/>
      <c r="AQ119" s="72"/>
      <c r="AR119" s="72"/>
      <c r="AS119" s="72"/>
      <c r="AT119" s="72"/>
      <c r="AU119" s="72"/>
      <c r="AV119" s="72"/>
      <c r="AW119" s="72"/>
    </row>
    <row r="120" spans="1:49" ht="13.2" customHeight="1">
      <c r="A120" s="39"/>
      <c r="B120" s="39"/>
      <c r="C120" s="39"/>
      <c r="D120" s="39"/>
      <c r="E120" s="39"/>
      <c r="F120" s="39"/>
      <c r="G120" s="39"/>
      <c r="H120" s="39"/>
      <c r="I120" s="39"/>
      <c r="J120" s="39"/>
      <c r="K120" s="39"/>
      <c r="L120" s="39"/>
      <c r="M120" s="39"/>
      <c r="N120" s="39"/>
      <c r="O120" s="39"/>
      <c r="P120" s="39"/>
      <c r="Q120" s="39"/>
      <c r="R120" s="39"/>
      <c r="S120" s="39"/>
      <c r="T120" s="39"/>
      <c r="U120" s="39"/>
      <c r="V120" s="39"/>
      <c r="W120" s="39"/>
      <c r="X120" s="39"/>
      <c r="Y120" s="39"/>
      <c r="Z120" s="39"/>
      <c r="AA120" s="39"/>
      <c r="AB120" s="39"/>
      <c r="AC120" s="39"/>
      <c r="AD120" s="78"/>
      <c r="AE120" s="72"/>
      <c r="AF120" s="72"/>
      <c r="AG120" s="72"/>
      <c r="AH120" s="72"/>
      <c r="AI120" s="72"/>
      <c r="AJ120" s="72"/>
      <c r="AK120" s="72"/>
      <c r="AL120" s="72"/>
      <c r="AM120" s="72"/>
      <c r="AN120" s="72"/>
      <c r="AO120" s="72"/>
      <c r="AP120" s="72"/>
      <c r="AQ120" s="72"/>
      <c r="AR120" s="72"/>
      <c r="AS120" s="72"/>
      <c r="AT120" s="72"/>
      <c r="AU120" s="72"/>
      <c r="AV120" s="72"/>
      <c r="AW120" s="72"/>
    </row>
    <row r="121" spans="1:49" ht="13.2" customHeight="1">
      <c r="A121" s="39"/>
      <c r="B121" s="39"/>
      <c r="C121" s="39"/>
      <c r="D121" s="39"/>
      <c r="E121" s="39"/>
      <c r="F121" s="39"/>
      <c r="G121" s="39"/>
      <c r="H121" s="39"/>
      <c r="I121" s="39"/>
      <c r="J121" s="39"/>
      <c r="K121" s="39"/>
      <c r="L121" s="39"/>
      <c r="M121" s="39"/>
      <c r="N121" s="39"/>
      <c r="O121" s="39"/>
      <c r="P121" s="39"/>
      <c r="Q121" s="39"/>
      <c r="R121" s="39"/>
      <c r="S121" s="39"/>
      <c r="T121" s="39"/>
      <c r="U121" s="39"/>
      <c r="V121" s="39"/>
      <c r="W121" s="39"/>
      <c r="X121" s="39"/>
      <c r="Y121" s="39"/>
      <c r="Z121" s="39"/>
      <c r="AA121" s="39"/>
      <c r="AB121" s="39"/>
      <c r="AC121" s="39"/>
      <c r="AD121" s="78"/>
      <c r="AE121" s="72"/>
      <c r="AF121" s="72"/>
      <c r="AG121" s="72"/>
      <c r="AH121" s="72"/>
      <c r="AI121" s="72"/>
      <c r="AJ121" s="72"/>
      <c r="AK121" s="72"/>
      <c r="AL121" s="72"/>
      <c r="AM121" s="72"/>
      <c r="AN121" s="72"/>
      <c r="AO121" s="72"/>
      <c r="AP121" s="72"/>
      <c r="AQ121" s="72"/>
      <c r="AR121" s="72"/>
      <c r="AS121" s="72"/>
      <c r="AT121" s="72"/>
      <c r="AU121" s="72"/>
      <c r="AV121" s="72"/>
      <c r="AW121" s="72"/>
    </row>
    <row r="122" spans="1:49" ht="13.2" customHeight="1">
      <c r="A122" s="39"/>
      <c r="B122" s="39"/>
      <c r="C122" s="39"/>
      <c r="D122" s="39"/>
      <c r="E122" s="39"/>
      <c r="F122" s="39"/>
      <c r="G122" s="39"/>
      <c r="H122" s="39"/>
      <c r="I122" s="39"/>
      <c r="J122" s="39"/>
      <c r="K122" s="39"/>
      <c r="L122" s="39"/>
      <c r="M122" s="39"/>
      <c r="N122" s="39"/>
      <c r="O122" s="39"/>
      <c r="P122" s="39"/>
      <c r="Q122" s="39"/>
      <c r="R122" s="39"/>
      <c r="S122" s="39"/>
      <c r="T122" s="39"/>
      <c r="U122" s="39"/>
      <c r="V122" s="39"/>
      <c r="W122" s="39"/>
      <c r="X122" s="39"/>
      <c r="Y122" s="39"/>
      <c r="Z122" s="39"/>
      <c r="AA122" s="39"/>
      <c r="AB122" s="39"/>
      <c r="AC122" s="39"/>
      <c r="AD122" s="78"/>
      <c r="AE122" s="72"/>
      <c r="AF122" s="72"/>
      <c r="AG122" s="72"/>
      <c r="AH122" s="72"/>
      <c r="AI122" s="72"/>
      <c r="AJ122" s="72"/>
      <c r="AK122" s="72"/>
      <c r="AL122" s="72"/>
      <c r="AM122" s="72"/>
      <c r="AN122" s="72"/>
      <c r="AO122" s="72"/>
      <c r="AP122" s="72"/>
      <c r="AQ122" s="72"/>
      <c r="AR122" s="72"/>
      <c r="AS122" s="72"/>
      <c r="AT122" s="72"/>
      <c r="AU122" s="72"/>
      <c r="AV122" s="72"/>
      <c r="AW122" s="72"/>
    </row>
    <row r="123" spans="1:49" ht="13.2" customHeight="1">
      <c r="A123" s="39"/>
      <c r="B123" s="39"/>
      <c r="C123" s="39"/>
      <c r="D123" s="39"/>
      <c r="E123" s="39"/>
      <c r="F123" s="39"/>
      <c r="G123" s="39"/>
      <c r="H123" s="39"/>
      <c r="I123" s="39"/>
      <c r="J123" s="39"/>
      <c r="K123" s="39"/>
      <c r="L123" s="39"/>
      <c r="M123" s="39"/>
      <c r="N123" s="39"/>
      <c r="O123" s="39"/>
      <c r="P123" s="39"/>
      <c r="Q123" s="39"/>
      <c r="R123" s="39"/>
      <c r="S123" s="39"/>
      <c r="T123" s="39"/>
      <c r="U123" s="39"/>
      <c r="V123" s="39"/>
      <c r="W123" s="39"/>
      <c r="X123" s="39"/>
      <c r="Y123" s="39"/>
      <c r="Z123" s="39"/>
      <c r="AA123" s="39"/>
      <c r="AB123" s="39"/>
      <c r="AC123" s="39"/>
      <c r="AD123" s="78"/>
      <c r="AE123" s="72"/>
      <c r="AF123" s="72"/>
      <c r="AG123" s="72"/>
      <c r="AH123" s="72"/>
      <c r="AI123" s="72"/>
      <c r="AJ123" s="72"/>
      <c r="AK123" s="72"/>
      <c r="AL123" s="72"/>
      <c r="AM123" s="72"/>
      <c r="AN123" s="72"/>
      <c r="AO123" s="72"/>
      <c r="AP123" s="72"/>
      <c r="AQ123" s="72"/>
      <c r="AR123" s="72"/>
      <c r="AS123" s="72"/>
      <c r="AT123" s="72"/>
      <c r="AU123" s="72"/>
      <c r="AV123" s="72"/>
      <c r="AW123" s="72"/>
    </row>
    <row r="124" spans="1:49" ht="13.2" customHeight="1">
      <c r="A124" s="39"/>
      <c r="B124" s="39"/>
      <c r="C124" s="39"/>
      <c r="D124" s="39"/>
      <c r="E124" s="39"/>
      <c r="F124" s="39"/>
      <c r="G124" s="39"/>
      <c r="H124" s="39"/>
      <c r="I124" s="39"/>
      <c r="J124" s="39"/>
      <c r="K124" s="39"/>
      <c r="L124" s="39"/>
      <c r="M124" s="39"/>
      <c r="N124" s="39"/>
      <c r="O124" s="39"/>
      <c r="P124" s="39"/>
      <c r="Q124" s="39"/>
      <c r="R124" s="39"/>
      <c r="S124" s="39"/>
      <c r="T124" s="39"/>
      <c r="U124" s="39"/>
      <c r="V124" s="39"/>
      <c r="W124" s="39"/>
      <c r="X124" s="39"/>
      <c r="Y124" s="39"/>
      <c r="Z124" s="39"/>
      <c r="AA124" s="39"/>
      <c r="AB124" s="39"/>
      <c r="AC124" s="39"/>
      <c r="AD124" s="78"/>
      <c r="AE124" s="72"/>
      <c r="AF124" s="72"/>
      <c r="AG124" s="72"/>
      <c r="AH124" s="72"/>
      <c r="AI124" s="72"/>
      <c r="AJ124" s="72"/>
      <c r="AK124" s="72"/>
      <c r="AL124" s="72"/>
      <c r="AM124" s="72"/>
      <c r="AN124" s="72"/>
      <c r="AO124" s="72"/>
      <c r="AP124" s="72"/>
      <c r="AQ124" s="72"/>
      <c r="AR124" s="72"/>
      <c r="AS124" s="72"/>
      <c r="AT124" s="72"/>
      <c r="AU124" s="72"/>
      <c r="AV124" s="72"/>
      <c r="AW124" s="72"/>
    </row>
    <row r="125" spans="1:49" ht="13.2" customHeight="1">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D125" s="72"/>
      <c r="AE125" s="72"/>
      <c r="AF125" s="72"/>
      <c r="AG125" s="72"/>
      <c r="AH125" s="72"/>
      <c r="AI125" s="72"/>
      <c r="AJ125" s="72"/>
      <c r="AK125" s="72"/>
      <c r="AL125" s="72"/>
      <c r="AM125" s="72"/>
      <c r="AN125" s="72"/>
      <c r="AO125" s="72"/>
      <c r="AP125" s="72"/>
      <c r="AQ125" s="72"/>
      <c r="AR125" s="72"/>
      <c r="AS125" s="72"/>
      <c r="AT125" s="72"/>
      <c r="AU125" s="72"/>
      <c r="AV125" s="72"/>
      <c r="AW125" s="72"/>
    </row>
    <row r="126" spans="1:49" ht="13.2" customHeight="1">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D126" s="72"/>
      <c r="AE126" s="72"/>
      <c r="AF126" s="72"/>
      <c r="AG126" s="72"/>
      <c r="AH126" s="72"/>
      <c r="AI126" s="72"/>
      <c r="AJ126" s="72"/>
      <c r="AK126" s="72"/>
      <c r="AL126" s="72"/>
      <c r="AM126" s="72"/>
      <c r="AN126" s="72"/>
      <c r="AO126" s="72"/>
      <c r="AP126" s="72"/>
      <c r="AQ126" s="72"/>
      <c r="AR126" s="72"/>
      <c r="AS126" s="72"/>
      <c r="AT126" s="72"/>
      <c r="AU126" s="72"/>
      <c r="AV126" s="72"/>
      <c r="AW126" s="72"/>
    </row>
    <row r="127" spans="1:49" ht="13.2" customHeight="1">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D127" s="72"/>
      <c r="AE127" s="72"/>
      <c r="AF127" s="72"/>
      <c r="AG127" s="72"/>
      <c r="AH127" s="72"/>
      <c r="AI127" s="72"/>
      <c r="AJ127" s="72"/>
      <c r="AK127" s="72"/>
      <c r="AL127" s="72"/>
      <c r="AM127" s="72"/>
      <c r="AN127" s="72"/>
      <c r="AO127" s="72"/>
      <c r="AP127" s="72"/>
      <c r="AQ127" s="72"/>
      <c r="AR127" s="72"/>
      <c r="AS127" s="72"/>
      <c r="AT127" s="72"/>
      <c r="AU127" s="72"/>
      <c r="AV127" s="72"/>
      <c r="AW127" s="72"/>
    </row>
    <row r="128" spans="1:49" ht="13.2" customHeight="1">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D128" s="72"/>
      <c r="AE128" s="72"/>
      <c r="AF128" s="72"/>
      <c r="AG128" s="72"/>
      <c r="AH128" s="72"/>
      <c r="AI128" s="72"/>
      <c r="AJ128" s="72"/>
      <c r="AK128" s="72"/>
      <c r="AL128" s="72"/>
      <c r="AM128" s="72"/>
      <c r="AN128" s="72"/>
      <c r="AO128" s="72"/>
      <c r="AP128" s="72"/>
      <c r="AQ128" s="72"/>
      <c r="AR128" s="72"/>
      <c r="AS128" s="72"/>
      <c r="AT128" s="72"/>
      <c r="AU128" s="72"/>
      <c r="AV128" s="72"/>
      <c r="AW128" s="72"/>
    </row>
    <row r="129" spans="3:49" ht="13.2" customHeight="1">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D129" s="72"/>
      <c r="AE129" s="72"/>
      <c r="AF129" s="72"/>
      <c r="AG129" s="72"/>
      <c r="AH129" s="72"/>
      <c r="AI129" s="72"/>
      <c r="AJ129" s="72"/>
      <c r="AK129" s="72"/>
      <c r="AL129" s="72"/>
      <c r="AM129" s="72"/>
      <c r="AN129" s="72"/>
      <c r="AO129" s="72"/>
      <c r="AP129" s="72"/>
      <c r="AQ129" s="72"/>
      <c r="AR129" s="72"/>
      <c r="AS129" s="72"/>
      <c r="AT129" s="72"/>
      <c r="AU129" s="72"/>
      <c r="AV129" s="72"/>
      <c r="AW129" s="72"/>
    </row>
    <row r="130" spans="3:49" ht="13.2" customHeight="1">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D130" s="72"/>
      <c r="AE130" s="72"/>
      <c r="AF130" s="72"/>
      <c r="AG130" s="72"/>
      <c r="AH130" s="72"/>
      <c r="AI130" s="72"/>
      <c r="AJ130" s="72"/>
      <c r="AK130" s="72"/>
      <c r="AL130" s="72"/>
      <c r="AM130" s="72"/>
      <c r="AN130" s="72"/>
      <c r="AO130" s="72"/>
      <c r="AP130" s="72"/>
      <c r="AQ130" s="72"/>
      <c r="AR130" s="72"/>
      <c r="AS130" s="72"/>
      <c r="AT130" s="72"/>
      <c r="AU130" s="72"/>
      <c r="AV130" s="72"/>
      <c r="AW130" s="72"/>
    </row>
    <row r="131" spans="3:49" ht="13.2" customHeight="1">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D131" s="72"/>
      <c r="AE131" s="72"/>
      <c r="AF131" s="72"/>
      <c r="AG131" s="72"/>
      <c r="AH131" s="72"/>
      <c r="AI131" s="72"/>
      <c r="AJ131" s="72"/>
      <c r="AK131" s="72"/>
      <c r="AL131" s="72"/>
      <c r="AM131" s="72"/>
      <c r="AN131" s="72"/>
      <c r="AO131" s="72"/>
      <c r="AP131" s="72"/>
      <c r="AQ131" s="72"/>
      <c r="AR131" s="72"/>
      <c r="AS131" s="72"/>
      <c r="AT131" s="72"/>
      <c r="AU131" s="72"/>
      <c r="AV131" s="72"/>
      <c r="AW131" s="72"/>
    </row>
    <row r="132" spans="3:49" ht="13.2" customHeight="1">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D132" s="72"/>
      <c r="AE132" s="72"/>
      <c r="AF132" s="72"/>
      <c r="AG132" s="72"/>
      <c r="AH132" s="72"/>
      <c r="AI132" s="72"/>
      <c r="AJ132" s="72"/>
      <c r="AK132" s="72"/>
      <c r="AL132" s="72"/>
      <c r="AM132" s="72"/>
      <c r="AN132" s="72"/>
      <c r="AO132" s="72"/>
      <c r="AP132" s="72"/>
      <c r="AQ132" s="72"/>
      <c r="AR132" s="72"/>
      <c r="AS132" s="72"/>
      <c r="AT132" s="72"/>
      <c r="AU132" s="72"/>
      <c r="AV132" s="72"/>
      <c r="AW132" s="72"/>
    </row>
    <row r="133" spans="3:49" ht="13.2" customHeight="1">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D133" s="72"/>
      <c r="AE133" s="72"/>
      <c r="AF133" s="72"/>
      <c r="AG133" s="72"/>
      <c r="AH133" s="72"/>
      <c r="AI133" s="72"/>
      <c r="AJ133" s="72"/>
      <c r="AK133" s="72"/>
      <c r="AL133" s="72"/>
      <c r="AM133" s="72"/>
      <c r="AN133" s="72"/>
      <c r="AO133" s="72"/>
      <c r="AP133" s="72"/>
      <c r="AQ133" s="72"/>
      <c r="AR133" s="72"/>
      <c r="AS133" s="72"/>
      <c r="AT133" s="72"/>
      <c r="AU133" s="72"/>
      <c r="AV133" s="72"/>
      <c r="AW133" s="72"/>
    </row>
    <row r="134" spans="3:49" ht="13.2" customHeight="1">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D134" s="72"/>
      <c r="AE134" s="72"/>
      <c r="AF134" s="72"/>
      <c r="AG134" s="72"/>
      <c r="AH134" s="72"/>
      <c r="AI134" s="72"/>
      <c r="AJ134" s="72"/>
      <c r="AK134" s="72"/>
      <c r="AL134" s="72"/>
      <c r="AM134" s="72"/>
      <c r="AN134" s="72"/>
      <c r="AO134" s="72"/>
      <c r="AP134" s="72"/>
      <c r="AQ134" s="72"/>
      <c r="AR134" s="72"/>
      <c r="AS134" s="72"/>
      <c r="AT134" s="72"/>
      <c r="AU134" s="72"/>
      <c r="AV134" s="72"/>
      <c r="AW134" s="72"/>
    </row>
    <row r="135" spans="3:49" ht="13.2" customHeight="1">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D135" s="72"/>
      <c r="AE135" s="72"/>
      <c r="AF135" s="72"/>
      <c r="AG135" s="72"/>
      <c r="AH135" s="72"/>
      <c r="AI135" s="72"/>
      <c r="AJ135" s="72"/>
      <c r="AK135" s="72"/>
      <c r="AL135" s="72"/>
      <c r="AM135" s="72"/>
      <c r="AN135" s="72"/>
      <c r="AO135" s="72"/>
      <c r="AP135" s="72"/>
      <c r="AQ135" s="72"/>
      <c r="AR135" s="72"/>
      <c r="AS135" s="72"/>
      <c r="AT135" s="72"/>
      <c r="AU135" s="72"/>
      <c r="AV135" s="72"/>
      <c r="AW135" s="72"/>
    </row>
    <row r="136" spans="3:49" ht="13.2" customHeight="1">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D136" s="72"/>
      <c r="AE136" s="72"/>
      <c r="AF136" s="72"/>
      <c r="AG136" s="72"/>
      <c r="AH136" s="72"/>
      <c r="AI136" s="72"/>
      <c r="AJ136" s="72"/>
      <c r="AK136" s="72"/>
      <c r="AL136" s="72"/>
      <c r="AM136" s="72"/>
      <c r="AN136" s="72"/>
      <c r="AO136" s="72"/>
      <c r="AP136" s="72"/>
      <c r="AQ136" s="72"/>
      <c r="AR136" s="72"/>
      <c r="AS136" s="72"/>
      <c r="AT136" s="72"/>
      <c r="AU136" s="72"/>
      <c r="AV136" s="72"/>
      <c r="AW136" s="72"/>
    </row>
    <row r="137" spans="3:49" ht="13.2" customHeight="1">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D137" s="72"/>
      <c r="AE137" s="72"/>
      <c r="AF137" s="72"/>
      <c r="AG137" s="72"/>
      <c r="AH137" s="72"/>
      <c r="AI137" s="72"/>
      <c r="AJ137" s="72"/>
      <c r="AK137" s="72"/>
      <c r="AL137" s="72"/>
      <c r="AM137" s="72"/>
      <c r="AN137" s="72"/>
      <c r="AO137" s="72"/>
      <c r="AP137" s="72"/>
      <c r="AQ137" s="72"/>
      <c r="AR137" s="72"/>
      <c r="AS137" s="72"/>
      <c r="AT137" s="72"/>
      <c r="AU137" s="72"/>
      <c r="AV137" s="72"/>
      <c r="AW137" s="72"/>
    </row>
    <row r="138" spans="3:49" ht="13.2" customHeight="1">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D138" s="72"/>
      <c r="AE138" s="72"/>
      <c r="AF138" s="72"/>
      <c r="AG138" s="72"/>
      <c r="AH138" s="72"/>
      <c r="AI138" s="72"/>
      <c r="AJ138" s="72"/>
      <c r="AK138" s="72"/>
      <c r="AL138" s="72"/>
      <c r="AM138" s="72"/>
      <c r="AN138" s="72"/>
      <c r="AO138" s="72"/>
      <c r="AP138" s="72"/>
      <c r="AQ138" s="72"/>
      <c r="AR138" s="72"/>
      <c r="AS138" s="72"/>
      <c r="AT138" s="72"/>
      <c r="AU138" s="72"/>
      <c r="AV138" s="72"/>
      <c r="AW138" s="72"/>
    </row>
    <row r="139" spans="3:49" ht="13.2" customHeight="1">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D139" s="72"/>
      <c r="AE139" s="72"/>
      <c r="AF139" s="72"/>
      <c r="AG139" s="72"/>
      <c r="AH139" s="72"/>
      <c r="AI139" s="72"/>
      <c r="AJ139" s="72"/>
      <c r="AK139" s="72"/>
      <c r="AL139" s="72"/>
      <c r="AM139" s="72"/>
      <c r="AN139" s="72"/>
      <c r="AO139" s="72"/>
      <c r="AP139" s="72"/>
      <c r="AQ139" s="72"/>
      <c r="AR139" s="72"/>
      <c r="AS139" s="72"/>
      <c r="AT139" s="72"/>
      <c r="AU139" s="72"/>
      <c r="AV139" s="72"/>
      <c r="AW139" s="72"/>
    </row>
    <row r="140" spans="3:49" ht="13.2" customHeight="1">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D140" s="72"/>
      <c r="AE140" s="72"/>
      <c r="AF140" s="72"/>
      <c r="AG140" s="72"/>
      <c r="AH140" s="72"/>
      <c r="AI140" s="72"/>
      <c r="AJ140" s="72"/>
      <c r="AK140" s="72"/>
      <c r="AL140" s="72"/>
      <c r="AM140" s="72"/>
      <c r="AN140" s="72"/>
      <c r="AO140" s="72"/>
      <c r="AP140" s="72"/>
      <c r="AQ140" s="72"/>
      <c r="AR140" s="72"/>
      <c r="AS140" s="72"/>
      <c r="AT140" s="72"/>
      <c r="AU140" s="72"/>
      <c r="AV140" s="72"/>
      <c r="AW140" s="72"/>
    </row>
    <row r="141" spans="3:49" ht="13.2" customHeight="1">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D141" s="72"/>
      <c r="AE141" s="72"/>
      <c r="AF141" s="72"/>
      <c r="AG141" s="72"/>
      <c r="AH141" s="72"/>
      <c r="AI141" s="72"/>
      <c r="AJ141" s="72"/>
      <c r="AK141" s="72"/>
      <c r="AL141" s="72"/>
      <c r="AM141" s="72"/>
      <c r="AN141" s="72"/>
      <c r="AO141" s="72"/>
      <c r="AP141" s="72"/>
      <c r="AQ141" s="72"/>
      <c r="AR141" s="72"/>
      <c r="AS141" s="72"/>
      <c r="AT141" s="72"/>
      <c r="AU141" s="72"/>
      <c r="AV141" s="72"/>
      <c r="AW141" s="72"/>
    </row>
    <row r="142" spans="3:49" ht="13.2" customHeight="1">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D142" s="72"/>
      <c r="AE142" s="72"/>
      <c r="AF142" s="72"/>
      <c r="AG142" s="72"/>
      <c r="AH142" s="72"/>
      <c r="AI142" s="72"/>
      <c r="AJ142" s="72"/>
      <c r="AK142" s="72"/>
      <c r="AL142" s="72"/>
      <c r="AM142" s="72"/>
      <c r="AN142" s="72"/>
      <c r="AO142" s="72"/>
      <c r="AP142" s="72"/>
      <c r="AQ142" s="72"/>
      <c r="AR142" s="72"/>
      <c r="AS142" s="72"/>
      <c r="AT142" s="72"/>
      <c r="AU142" s="72"/>
      <c r="AV142" s="72"/>
      <c r="AW142" s="72"/>
    </row>
    <row r="143" spans="3:49" ht="13.2" customHeight="1">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D143" s="72"/>
      <c r="AE143" s="72"/>
      <c r="AF143" s="72"/>
      <c r="AG143" s="72"/>
      <c r="AH143" s="72"/>
      <c r="AI143" s="72"/>
      <c r="AJ143" s="72"/>
      <c r="AK143" s="72"/>
      <c r="AL143" s="72"/>
      <c r="AM143" s="72"/>
      <c r="AN143" s="72"/>
      <c r="AO143" s="72"/>
      <c r="AP143" s="72"/>
      <c r="AQ143" s="72"/>
      <c r="AR143" s="72"/>
      <c r="AS143" s="72"/>
      <c r="AT143" s="72"/>
      <c r="AU143" s="72"/>
      <c r="AV143" s="72"/>
      <c r="AW143" s="72"/>
    </row>
    <row r="144" spans="3:49" ht="13.2" customHeight="1">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D144" s="72"/>
      <c r="AE144" s="72"/>
      <c r="AF144" s="72"/>
      <c r="AG144" s="72"/>
      <c r="AH144" s="72"/>
      <c r="AI144" s="72"/>
      <c r="AJ144" s="72"/>
      <c r="AK144" s="72"/>
      <c r="AL144" s="72"/>
      <c r="AM144" s="72"/>
      <c r="AN144" s="72"/>
      <c r="AO144" s="72"/>
      <c r="AP144" s="72"/>
      <c r="AQ144" s="72"/>
      <c r="AR144" s="72"/>
      <c r="AS144" s="72"/>
      <c r="AT144" s="72"/>
      <c r="AU144" s="72"/>
      <c r="AV144" s="72"/>
      <c r="AW144" s="72"/>
    </row>
    <row r="145" spans="3:49" ht="13.2" customHeight="1">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D145" s="72"/>
      <c r="AE145" s="72"/>
      <c r="AF145" s="72"/>
      <c r="AG145" s="72"/>
      <c r="AH145" s="72"/>
      <c r="AI145" s="72"/>
      <c r="AJ145" s="72"/>
      <c r="AK145" s="72"/>
      <c r="AL145" s="72"/>
      <c r="AM145" s="72"/>
      <c r="AN145" s="72"/>
      <c r="AO145" s="72"/>
      <c r="AP145" s="72"/>
      <c r="AQ145" s="72"/>
      <c r="AR145" s="72"/>
      <c r="AS145" s="72"/>
      <c r="AT145" s="72"/>
      <c r="AU145" s="72"/>
      <c r="AV145" s="72"/>
      <c r="AW145" s="72"/>
    </row>
    <row r="146" spans="3:49" ht="13.2" customHeight="1">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D146" s="72"/>
      <c r="AE146" s="72"/>
      <c r="AF146" s="72"/>
      <c r="AG146" s="72"/>
      <c r="AH146" s="72"/>
      <c r="AI146" s="72"/>
      <c r="AJ146" s="72"/>
      <c r="AK146" s="72"/>
      <c r="AL146" s="72"/>
      <c r="AM146" s="72"/>
      <c r="AN146" s="72"/>
      <c r="AO146" s="72"/>
      <c r="AP146" s="72"/>
      <c r="AQ146" s="72"/>
      <c r="AR146" s="72"/>
      <c r="AS146" s="72"/>
      <c r="AT146" s="72"/>
      <c r="AU146" s="72"/>
      <c r="AV146" s="72"/>
      <c r="AW146" s="72"/>
    </row>
    <row r="147" spans="3:49" ht="13.2" customHeight="1">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D147" s="72"/>
      <c r="AE147" s="72"/>
      <c r="AF147" s="72"/>
      <c r="AG147" s="72"/>
      <c r="AH147" s="72"/>
      <c r="AI147" s="72"/>
      <c r="AJ147" s="72"/>
      <c r="AK147" s="72"/>
      <c r="AL147" s="72"/>
      <c r="AM147" s="72"/>
      <c r="AN147" s="72"/>
      <c r="AO147" s="72"/>
      <c r="AP147" s="72"/>
      <c r="AQ147" s="72"/>
      <c r="AR147" s="72"/>
      <c r="AS147" s="72"/>
      <c r="AT147" s="72"/>
      <c r="AU147" s="72"/>
      <c r="AV147" s="72"/>
      <c r="AW147" s="72"/>
    </row>
    <row r="148" spans="3:49" ht="13.2" customHeight="1">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D148" s="72"/>
      <c r="AE148" s="72"/>
      <c r="AF148" s="72"/>
      <c r="AG148" s="72"/>
      <c r="AH148" s="72"/>
      <c r="AI148" s="72"/>
      <c r="AJ148" s="72"/>
      <c r="AK148" s="72"/>
      <c r="AL148" s="72"/>
      <c r="AM148" s="72"/>
      <c r="AN148" s="72"/>
      <c r="AO148" s="72"/>
      <c r="AP148" s="72"/>
      <c r="AQ148" s="72"/>
      <c r="AR148" s="72"/>
      <c r="AS148" s="72"/>
      <c r="AT148" s="72"/>
      <c r="AU148" s="72"/>
      <c r="AV148" s="72"/>
      <c r="AW148" s="72"/>
    </row>
    <row r="149" spans="3:49" ht="13.2" customHeight="1">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D149" s="72"/>
      <c r="AE149" s="72"/>
      <c r="AF149" s="72"/>
      <c r="AG149" s="72"/>
      <c r="AH149" s="72"/>
      <c r="AI149" s="72"/>
      <c r="AJ149" s="72"/>
      <c r="AK149" s="72"/>
      <c r="AL149" s="72"/>
      <c r="AM149" s="72"/>
      <c r="AN149" s="72"/>
      <c r="AO149" s="72"/>
      <c r="AP149" s="72"/>
      <c r="AQ149" s="72"/>
      <c r="AR149" s="72"/>
      <c r="AS149" s="72"/>
      <c r="AT149" s="72"/>
      <c r="AU149" s="72"/>
      <c r="AV149" s="72"/>
      <c r="AW149" s="72"/>
    </row>
    <row r="150" spans="3:49" ht="13.2" customHeight="1">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D150" s="72"/>
      <c r="AE150" s="72"/>
      <c r="AF150" s="72"/>
      <c r="AG150" s="72"/>
      <c r="AH150" s="72"/>
      <c r="AI150" s="72"/>
      <c r="AJ150" s="72"/>
      <c r="AK150" s="72"/>
      <c r="AL150" s="72"/>
      <c r="AM150" s="72"/>
      <c r="AN150" s="72"/>
      <c r="AO150" s="72"/>
      <c r="AP150" s="72"/>
      <c r="AQ150" s="72"/>
      <c r="AR150" s="72"/>
      <c r="AS150" s="72"/>
      <c r="AT150" s="72"/>
      <c r="AU150" s="72"/>
      <c r="AV150" s="72"/>
      <c r="AW150" s="72"/>
    </row>
    <row r="151" spans="3:49" ht="13.2" customHeight="1">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D151" s="72"/>
      <c r="AE151" s="72"/>
      <c r="AF151" s="72"/>
      <c r="AG151" s="72"/>
      <c r="AH151" s="72"/>
      <c r="AI151" s="72"/>
      <c r="AJ151" s="72"/>
      <c r="AK151" s="72"/>
      <c r="AL151" s="72"/>
      <c r="AM151" s="72"/>
      <c r="AN151" s="72"/>
      <c r="AO151" s="72"/>
      <c r="AP151" s="72"/>
      <c r="AQ151" s="72"/>
      <c r="AR151" s="72"/>
      <c r="AS151" s="72"/>
      <c r="AT151" s="72"/>
      <c r="AU151" s="72"/>
      <c r="AV151" s="72"/>
      <c r="AW151" s="72"/>
    </row>
    <row r="152" spans="3:49" ht="13.2" customHeight="1">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D152" s="72"/>
      <c r="AE152" s="72"/>
      <c r="AF152" s="72"/>
      <c r="AG152" s="72"/>
      <c r="AH152" s="72"/>
      <c r="AI152" s="72"/>
      <c r="AJ152" s="72"/>
      <c r="AK152" s="72"/>
      <c r="AL152" s="72"/>
      <c r="AM152" s="72"/>
      <c r="AN152" s="72"/>
      <c r="AO152" s="72"/>
      <c r="AP152" s="72"/>
      <c r="AQ152" s="72"/>
      <c r="AR152" s="72"/>
      <c r="AS152" s="72"/>
      <c r="AT152" s="72"/>
      <c r="AU152" s="72"/>
      <c r="AV152" s="72"/>
      <c r="AW152" s="72"/>
    </row>
    <row r="153" spans="3:49" ht="13.2" customHeight="1">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D153" s="72"/>
      <c r="AE153" s="72"/>
      <c r="AF153" s="72"/>
      <c r="AG153" s="72"/>
      <c r="AH153" s="72"/>
      <c r="AI153" s="72"/>
      <c r="AJ153" s="72"/>
      <c r="AK153" s="72"/>
      <c r="AL153" s="72"/>
      <c r="AM153" s="72"/>
      <c r="AN153" s="72"/>
      <c r="AO153" s="72"/>
      <c r="AP153" s="72"/>
      <c r="AQ153" s="72"/>
      <c r="AR153" s="72"/>
      <c r="AS153" s="72"/>
      <c r="AT153" s="72"/>
      <c r="AU153" s="72"/>
      <c r="AV153" s="72"/>
      <c r="AW153" s="72"/>
    </row>
    <row r="154" spans="3:49" ht="13.2" customHeight="1">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D154" s="72"/>
      <c r="AE154" s="72"/>
      <c r="AF154" s="72"/>
      <c r="AG154" s="72"/>
      <c r="AH154" s="72"/>
      <c r="AI154" s="72"/>
      <c r="AJ154" s="72"/>
      <c r="AK154" s="72"/>
      <c r="AL154" s="72"/>
      <c r="AM154" s="72"/>
      <c r="AN154" s="72"/>
      <c r="AO154" s="72"/>
      <c r="AP154" s="72"/>
      <c r="AQ154" s="72"/>
      <c r="AR154" s="72"/>
      <c r="AS154" s="72"/>
      <c r="AT154" s="72"/>
      <c r="AU154" s="72"/>
      <c r="AV154" s="72"/>
      <c r="AW154" s="72"/>
    </row>
    <row r="155" spans="3:49" ht="13.2" customHeight="1">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D155" s="72"/>
      <c r="AE155" s="72"/>
      <c r="AF155" s="72"/>
      <c r="AG155" s="72"/>
      <c r="AH155" s="72"/>
      <c r="AI155" s="72"/>
      <c r="AJ155" s="72"/>
      <c r="AK155" s="72"/>
      <c r="AL155" s="72"/>
      <c r="AM155" s="72"/>
      <c r="AN155" s="72"/>
      <c r="AO155" s="72"/>
      <c r="AP155" s="72"/>
      <c r="AQ155" s="72"/>
      <c r="AR155" s="72"/>
      <c r="AS155" s="72"/>
      <c r="AT155" s="72"/>
      <c r="AU155" s="72"/>
      <c r="AV155" s="72"/>
      <c r="AW155" s="72"/>
    </row>
    <row r="156" spans="3:49" ht="13.2" customHeight="1">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D156" s="72"/>
      <c r="AE156" s="72"/>
      <c r="AF156" s="72"/>
      <c r="AG156" s="72"/>
      <c r="AH156" s="72"/>
      <c r="AI156" s="72"/>
      <c r="AJ156" s="72"/>
      <c r="AK156" s="72"/>
      <c r="AL156" s="72"/>
      <c r="AM156" s="72"/>
      <c r="AN156" s="72"/>
      <c r="AO156" s="72"/>
      <c r="AP156" s="72"/>
      <c r="AQ156" s="72"/>
      <c r="AR156" s="72"/>
      <c r="AS156" s="72"/>
      <c r="AT156" s="72"/>
      <c r="AU156" s="72"/>
      <c r="AV156" s="72"/>
      <c r="AW156" s="72"/>
    </row>
    <row r="157" spans="3:49" ht="13.2" customHeight="1">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D157" s="72"/>
      <c r="AE157" s="72"/>
      <c r="AF157" s="72"/>
      <c r="AG157" s="72"/>
      <c r="AH157" s="72"/>
      <c r="AI157" s="72"/>
      <c r="AJ157" s="72"/>
      <c r="AK157" s="72"/>
      <c r="AL157" s="72"/>
      <c r="AM157" s="72"/>
      <c r="AN157" s="72"/>
      <c r="AO157" s="72"/>
      <c r="AP157" s="72"/>
      <c r="AQ157" s="72"/>
      <c r="AR157" s="72"/>
      <c r="AS157" s="72"/>
      <c r="AT157" s="72"/>
      <c r="AU157" s="72"/>
      <c r="AV157" s="72"/>
      <c r="AW157" s="72"/>
    </row>
    <row r="158" spans="3:49" ht="13.2" customHeight="1">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D158" s="72"/>
      <c r="AE158" s="72"/>
      <c r="AF158" s="72"/>
      <c r="AG158" s="72"/>
      <c r="AH158" s="72"/>
      <c r="AI158" s="72"/>
      <c r="AJ158" s="72"/>
      <c r="AK158" s="72"/>
      <c r="AL158" s="72"/>
      <c r="AM158" s="72"/>
      <c r="AN158" s="72"/>
      <c r="AO158" s="72"/>
      <c r="AP158" s="72"/>
      <c r="AQ158" s="72"/>
      <c r="AR158" s="72"/>
      <c r="AS158" s="72"/>
      <c r="AT158" s="72"/>
      <c r="AU158" s="72"/>
      <c r="AV158" s="72"/>
      <c r="AW158" s="72"/>
    </row>
    <row r="159" spans="3:49" ht="13.2" customHeight="1">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D159" s="72"/>
      <c r="AE159" s="72"/>
      <c r="AF159" s="72"/>
      <c r="AG159" s="72"/>
      <c r="AH159" s="72"/>
      <c r="AI159" s="72"/>
      <c r="AJ159" s="72"/>
      <c r="AK159" s="72"/>
      <c r="AL159" s="72"/>
      <c r="AM159" s="72"/>
      <c r="AN159" s="72"/>
      <c r="AO159" s="72"/>
      <c r="AP159" s="72"/>
      <c r="AQ159" s="72"/>
      <c r="AR159" s="72"/>
      <c r="AS159" s="72"/>
      <c r="AT159" s="72"/>
      <c r="AU159" s="72"/>
      <c r="AV159" s="72"/>
      <c r="AW159" s="72"/>
    </row>
    <row r="160" spans="3:49" ht="13.2" customHeight="1">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D160" s="72"/>
      <c r="AE160" s="72"/>
      <c r="AF160" s="72"/>
      <c r="AG160" s="72"/>
      <c r="AH160" s="72"/>
      <c r="AI160" s="72"/>
      <c r="AJ160" s="72"/>
      <c r="AK160" s="72"/>
      <c r="AL160" s="72"/>
      <c r="AM160" s="72"/>
      <c r="AN160" s="72"/>
      <c r="AO160" s="72"/>
      <c r="AP160" s="72"/>
      <c r="AQ160" s="72"/>
      <c r="AR160" s="72"/>
      <c r="AS160" s="72"/>
      <c r="AT160" s="72"/>
      <c r="AU160" s="72"/>
      <c r="AV160" s="72"/>
      <c r="AW160" s="72"/>
    </row>
    <row r="161" spans="3:49" ht="13.2" customHeight="1">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D161" s="72"/>
      <c r="AE161" s="72"/>
      <c r="AF161" s="72"/>
      <c r="AG161" s="72"/>
      <c r="AH161" s="72"/>
      <c r="AI161" s="72"/>
      <c r="AJ161" s="72"/>
      <c r="AK161" s="72"/>
      <c r="AL161" s="72"/>
      <c r="AM161" s="72"/>
      <c r="AN161" s="72"/>
      <c r="AO161" s="72"/>
      <c r="AP161" s="72"/>
      <c r="AQ161" s="72"/>
      <c r="AR161" s="72"/>
      <c r="AS161" s="72"/>
      <c r="AT161" s="72"/>
      <c r="AU161" s="72"/>
      <c r="AV161" s="72"/>
      <c r="AW161" s="72"/>
    </row>
    <row r="162" spans="3:49" ht="13.2" customHeight="1">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D162" s="72"/>
      <c r="AE162" s="72"/>
      <c r="AF162" s="72"/>
      <c r="AG162" s="72"/>
      <c r="AH162" s="72"/>
      <c r="AI162" s="72"/>
      <c r="AJ162" s="72"/>
      <c r="AK162" s="72"/>
      <c r="AL162" s="72"/>
      <c r="AM162" s="72"/>
      <c r="AN162" s="72"/>
      <c r="AO162" s="72"/>
      <c r="AP162" s="72"/>
      <c r="AQ162" s="72"/>
      <c r="AR162" s="72"/>
      <c r="AS162" s="72"/>
      <c r="AT162" s="72"/>
      <c r="AU162" s="72"/>
      <c r="AV162" s="72"/>
      <c r="AW162" s="72"/>
    </row>
    <row r="163" spans="3:49" ht="13.2" customHeight="1">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D163" s="72"/>
      <c r="AE163" s="72"/>
      <c r="AF163" s="72"/>
      <c r="AG163" s="72"/>
      <c r="AH163" s="72"/>
      <c r="AI163" s="72"/>
      <c r="AJ163" s="72"/>
      <c r="AK163" s="72"/>
      <c r="AL163" s="72"/>
      <c r="AM163" s="72"/>
      <c r="AN163" s="72"/>
      <c r="AO163" s="72"/>
      <c r="AP163" s="72"/>
      <c r="AQ163" s="72"/>
      <c r="AR163" s="72"/>
      <c r="AS163" s="72"/>
      <c r="AT163" s="72"/>
      <c r="AU163" s="72"/>
      <c r="AV163" s="72"/>
      <c r="AW163" s="72"/>
    </row>
    <row r="164" spans="3:49" ht="13.2" customHeight="1">
      <c r="AD164" s="72"/>
      <c r="AE164" s="72"/>
      <c r="AF164" s="72"/>
      <c r="AG164" s="72"/>
      <c r="AH164" s="72"/>
      <c r="AI164" s="72"/>
      <c r="AJ164" s="72"/>
      <c r="AK164" s="72"/>
      <c r="AL164" s="72"/>
      <c r="AM164" s="72"/>
      <c r="AN164" s="72"/>
      <c r="AO164" s="72"/>
      <c r="AP164" s="72"/>
      <c r="AQ164" s="72"/>
      <c r="AR164" s="72"/>
      <c r="AS164" s="72"/>
      <c r="AT164" s="72"/>
      <c r="AU164" s="72"/>
      <c r="AV164" s="72"/>
      <c r="AW164" s="72"/>
    </row>
    <row r="165" spans="3:49" ht="13.2" customHeight="1">
      <c r="AD165" s="72"/>
      <c r="AE165" s="72"/>
      <c r="AF165" s="72"/>
      <c r="AG165" s="72"/>
      <c r="AH165" s="72"/>
      <c r="AI165" s="72"/>
      <c r="AJ165" s="72"/>
      <c r="AK165" s="72"/>
      <c r="AL165" s="72"/>
      <c r="AM165" s="72"/>
      <c r="AN165" s="72"/>
      <c r="AO165" s="72"/>
      <c r="AP165" s="72"/>
      <c r="AQ165" s="72"/>
      <c r="AR165" s="72"/>
      <c r="AS165" s="72"/>
      <c r="AT165" s="72"/>
      <c r="AU165" s="72"/>
      <c r="AV165" s="72"/>
      <c r="AW165" s="72"/>
    </row>
    <row r="166" spans="3:49" ht="13.2" customHeight="1">
      <c r="AD166" s="72"/>
      <c r="AE166" s="72"/>
      <c r="AF166" s="72"/>
      <c r="AG166" s="72"/>
      <c r="AH166" s="72"/>
      <c r="AI166" s="72"/>
      <c r="AJ166" s="72"/>
      <c r="AK166" s="72"/>
      <c r="AL166" s="72"/>
      <c r="AM166" s="72"/>
      <c r="AN166" s="72"/>
      <c r="AO166" s="72"/>
      <c r="AP166" s="72"/>
      <c r="AQ166" s="72"/>
      <c r="AR166" s="72"/>
      <c r="AS166" s="72"/>
      <c r="AT166" s="72"/>
      <c r="AU166" s="72"/>
      <c r="AV166" s="72"/>
      <c r="AW166" s="72"/>
    </row>
    <row r="167" spans="3:49" ht="13.2" customHeight="1">
      <c r="AD167" s="72"/>
      <c r="AE167" s="72"/>
      <c r="AF167" s="72"/>
      <c r="AG167" s="72"/>
      <c r="AH167" s="72"/>
      <c r="AI167" s="72"/>
      <c r="AJ167" s="72"/>
      <c r="AK167" s="72"/>
      <c r="AL167" s="72"/>
      <c r="AM167" s="72"/>
      <c r="AN167" s="72"/>
      <c r="AO167" s="72"/>
      <c r="AP167" s="72"/>
      <c r="AQ167" s="72"/>
      <c r="AR167" s="72"/>
      <c r="AS167" s="72"/>
      <c r="AT167" s="72"/>
      <c r="AU167" s="72"/>
      <c r="AV167" s="72"/>
      <c r="AW167" s="72"/>
    </row>
    <row r="168" spans="3:49" ht="13.2" customHeight="1">
      <c r="AD168" s="72"/>
      <c r="AE168" s="72"/>
      <c r="AF168" s="72"/>
      <c r="AG168" s="72"/>
      <c r="AH168" s="72"/>
      <c r="AI168" s="72"/>
      <c r="AJ168" s="72"/>
      <c r="AK168" s="72"/>
      <c r="AL168" s="72"/>
      <c r="AM168" s="72"/>
      <c r="AN168" s="72"/>
      <c r="AO168" s="72"/>
      <c r="AP168" s="72"/>
      <c r="AQ168" s="72"/>
      <c r="AR168" s="72"/>
      <c r="AS168" s="72"/>
      <c r="AT168" s="72"/>
      <c r="AU168" s="72"/>
      <c r="AV168" s="72"/>
      <c r="AW168" s="72"/>
    </row>
    <row r="169" spans="3:49" ht="13.2" customHeight="1">
      <c r="AD169" s="72"/>
      <c r="AE169" s="72"/>
      <c r="AF169" s="72"/>
      <c r="AG169" s="72"/>
      <c r="AH169" s="72"/>
      <c r="AI169" s="72"/>
      <c r="AJ169" s="72"/>
      <c r="AK169" s="72"/>
      <c r="AL169" s="72"/>
      <c r="AM169" s="72"/>
      <c r="AN169" s="72"/>
      <c r="AO169" s="72"/>
      <c r="AP169" s="72"/>
      <c r="AQ169" s="72"/>
      <c r="AR169" s="72"/>
      <c r="AS169" s="72"/>
      <c r="AT169" s="72"/>
      <c r="AU169" s="72"/>
      <c r="AV169" s="72"/>
      <c r="AW169" s="72"/>
    </row>
    <row r="170" spans="3:49" ht="13.2" customHeight="1">
      <c r="AD170" s="72"/>
      <c r="AE170" s="72"/>
      <c r="AF170" s="72"/>
      <c r="AG170" s="72"/>
      <c r="AH170" s="72"/>
      <c r="AI170" s="72"/>
      <c r="AJ170" s="72"/>
      <c r="AK170" s="72"/>
      <c r="AL170" s="72"/>
      <c r="AM170" s="72"/>
      <c r="AN170" s="72"/>
      <c r="AO170" s="72"/>
      <c r="AP170" s="72"/>
      <c r="AQ170" s="72"/>
      <c r="AR170" s="72"/>
      <c r="AS170" s="72"/>
      <c r="AT170" s="72"/>
      <c r="AU170" s="72"/>
      <c r="AV170" s="72"/>
      <c r="AW170" s="72"/>
    </row>
    <row r="171" spans="3:49" ht="13.2" customHeight="1">
      <c r="AD171" s="72"/>
      <c r="AE171" s="72"/>
      <c r="AF171" s="72"/>
      <c r="AG171" s="72"/>
      <c r="AH171" s="72"/>
      <c r="AI171" s="72"/>
      <c r="AJ171" s="72"/>
      <c r="AK171" s="72"/>
      <c r="AL171" s="72"/>
      <c r="AM171" s="72"/>
      <c r="AN171" s="72"/>
      <c r="AO171" s="72"/>
      <c r="AP171" s="72"/>
      <c r="AQ171" s="72"/>
      <c r="AR171" s="72"/>
      <c r="AS171" s="72"/>
      <c r="AT171" s="72"/>
      <c r="AU171" s="72"/>
      <c r="AV171" s="72"/>
      <c r="AW171" s="72"/>
    </row>
    <row r="172" spans="3:49" ht="13.2" customHeight="1">
      <c r="AD172" s="72"/>
      <c r="AE172" s="72"/>
      <c r="AF172" s="72"/>
      <c r="AG172" s="72"/>
      <c r="AH172" s="72"/>
      <c r="AI172" s="72"/>
      <c r="AJ172" s="72"/>
      <c r="AK172" s="72"/>
      <c r="AL172" s="72"/>
      <c r="AM172" s="72"/>
      <c r="AN172" s="72"/>
      <c r="AO172" s="72"/>
      <c r="AP172" s="72"/>
      <c r="AQ172" s="72"/>
      <c r="AR172" s="72"/>
      <c r="AS172" s="72"/>
      <c r="AT172" s="72"/>
      <c r="AU172" s="72"/>
      <c r="AV172" s="72"/>
      <c r="AW172" s="72"/>
    </row>
    <row r="173" spans="3:49" ht="13.2" customHeight="1">
      <c r="AD173" s="72"/>
      <c r="AE173" s="72"/>
      <c r="AF173" s="72"/>
      <c r="AG173" s="72"/>
      <c r="AH173" s="72"/>
      <c r="AI173" s="72"/>
      <c r="AJ173" s="72"/>
      <c r="AK173" s="72"/>
      <c r="AL173" s="72"/>
      <c r="AM173" s="72"/>
      <c r="AN173" s="72"/>
      <c r="AO173" s="72"/>
      <c r="AP173" s="72"/>
      <c r="AQ173" s="72"/>
      <c r="AR173" s="72"/>
      <c r="AS173" s="72"/>
      <c r="AT173" s="72"/>
      <c r="AU173" s="72"/>
      <c r="AV173" s="72"/>
      <c r="AW173" s="72"/>
    </row>
    <row r="174" spans="3:49" ht="13.2" customHeight="1">
      <c r="AD174" s="72"/>
      <c r="AE174" s="72"/>
      <c r="AF174" s="72"/>
      <c r="AG174" s="72"/>
      <c r="AH174" s="72"/>
      <c r="AI174" s="72"/>
      <c r="AJ174" s="72"/>
      <c r="AK174" s="72"/>
      <c r="AL174" s="72"/>
      <c r="AM174" s="72"/>
      <c r="AN174" s="72"/>
      <c r="AO174" s="72"/>
      <c r="AP174" s="72"/>
      <c r="AQ174" s="72"/>
      <c r="AR174" s="72"/>
      <c r="AS174" s="72"/>
      <c r="AT174" s="72"/>
      <c r="AU174" s="72"/>
      <c r="AV174" s="72"/>
      <c r="AW174" s="72"/>
    </row>
    <row r="175" spans="3:49" ht="13.2" customHeight="1">
      <c r="AD175" s="72"/>
      <c r="AE175" s="72"/>
      <c r="AF175" s="72"/>
      <c r="AG175" s="72"/>
      <c r="AH175" s="72"/>
      <c r="AI175" s="72"/>
      <c r="AJ175" s="72"/>
      <c r="AK175" s="72"/>
      <c r="AL175" s="72"/>
      <c r="AM175" s="72"/>
      <c r="AN175" s="72"/>
      <c r="AO175" s="72"/>
      <c r="AP175" s="72"/>
      <c r="AQ175" s="72"/>
      <c r="AR175" s="72"/>
      <c r="AS175" s="72"/>
      <c r="AT175" s="72"/>
      <c r="AU175" s="72"/>
      <c r="AV175" s="72"/>
      <c r="AW175" s="72"/>
    </row>
    <row r="176" spans="3:49" ht="13.2" customHeight="1">
      <c r="AD176" s="72"/>
      <c r="AE176" s="72"/>
      <c r="AF176" s="72"/>
      <c r="AG176" s="72"/>
      <c r="AH176" s="72"/>
      <c r="AI176" s="72"/>
      <c r="AJ176" s="72"/>
      <c r="AK176" s="72"/>
      <c r="AL176" s="72"/>
      <c r="AM176" s="72"/>
      <c r="AN176" s="72"/>
      <c r="AO176" s="72"/>
      <c r="AP176" s="72"/>
      <c r="AQ176" s="72"/>
      <c r="AR176" s="72"/>
      <c r="AS176" s="72"/>
      <c r="AT176" s="72"/>
      <c r="AU176" s="72"/>
      <c r="AV176" s="72"/>
      <c r="AW176" s="72"/>
    </row>
    <row r="177" spans="30:49" ht="13.2" customHeight="1">
      <c r="AD177" s="72"/>
      <c r="AE177" s="72"/>
      <c r="AF177" s="72"/>
      <c r="AG177" s="72"/>
      <c r="AH177" s="72"/>
      <c r="AI177" s="72"/>
      <c r="AJ177" s="72"/>
      <c r="AK177" s="72"/>
      <c r="AL177" s="72"/>
      <c r="AM177" s="72"/>
      <c r="AN177" s="72"/>
      <c r="AO177" s="72"/>
      <c r="AP177" s="72"/>
      <c r="AQ177" s="72"/>
      <c r="AR177" s="72"/>
      <c r="AS177" s="72"/>
      <c r="AT177" s="72"/>
      <c r="AU177" s="72"/>
      <c r="AV177" s="72"/>
      <c r="AW177" s="72"/>
    </row>
    <row r="178" spans="30:49" ht="13.2" customHeight="1">
      <c r="AD178" s="72"/>
      <c r="AE178" s="72"/>
      <c r="AF178" s="72"/>
      <c r="AG178" s="72"/>
      <c r="AH178" s="72"/>
      <c r="AI178" s="72"/>
      <c r="AJ178" s="72"/>
      <c r="AK178" s="72"/>
      <c r="AL178" s="72"/>
      <c r="AM178" s="72"/>
      <c r="AN178" s="72"/>
      <c r="AO178" s="72"/>
      <c r="AP178" s="72"/>
      <c r="AQ178" s="72"/>
      <c r="AR178" s="72"/>
      <c r="AS178" s="72"/>
      <c r="AT178" s="72"/>
      <c r="AU178" s="72"/>
      <c r="AV178" s="72"/>
      <c r="AW178" s="72"/>
    </row>
    <row r="179" spans="30:49" ht="13.2" customHeight="1">
      <c r="AD179" s="72"/>
      <c r="AE179" s="72"/>
      <c r="AF179" s="72"/>
      <c r="AG179" s="72"/>
      <c r="AH179" s="72"/>
      <c r="AI179" s="72"/>
      <c r="AJ179" s="72"/>
      <c r="AK179" s="72"/>
      <c r="AL179" s="72"/>
      <c r="AM179" s="72"/>
      <c r="AN179" s="72"/>
      <c r="AO179" s="72"/>
      <c r="AP179" s="72"/>
      <c r="AQ179" s="72"/>
      <c r="AR179" s="72"/>
      <c r="AS179" s="72"/>
      <c r="AT179" s="72"/>
      <c r="AU179" s="72"/>
      <c r="AV179" s="72"/>
      <c r="AW179" s="72"/>
    </row>
    <row r="180" spans="30:49" ht="13.2" customHeight="1">
      <c r="AD180" s="72"/>
      <c r="AE180" s="72"/>
      <c r="AF180" s="72"/>
      <c r="AG180" s="72"/>
      <c r="AH180" s="72"/>
      <c r="AI180" s="72"/>
      <c r="AJ180" s="72"/>
      <c r="AK180" s="72"/>
      <c r="AL180" s="72"/>
      <c r="AM180" s="72"/>
      <c r="AN180" s="72"/>
      <c r="AO180" s="72"/>
      <c r="AP180" s="72"/>
      <c r="AQ180" s="72"/>
      <c r="AR180" s="72"/>
      <c r="AS180" s="72"/>
      <c r="AT180" s="72"/>
      <c r="AU180" s="72"/>
      <c r="AV180" s="72"/>
      <c r="AW180" s="72"/>
    </row>
    <row r="181" spans="30:49" ht="13.2" customHeight="1">
      <c r="AD181" s="72"/>
      <c r="AE181" s="72"/>
      <c r="AF181" s="72"/>
      <c r="AG181" s="72"/>
      <c r="AH181" s="72"/>
      <c r="AI181" s="72"/>
      <c r="AJ181" s="72"/>
      <c r="AK181" s="72"/>
      <c r="AL181" s="72"/>
      <c r="AM181" s="72"/>
      <c r="AN181" s="72"/>
      <c r="AO181" s="72"/>
      <c r="AP181" s="72"/>
      <c r="AQ181" s="72"/>
      <c r="AR181" s="72"/>
      <c r="AS181" s="72"/>
      <c r="AT181" s="72"/>
      <c r="AU181" s="72"/>
      <c r="AV181" s="72"/>
      <c r="AW181" s="72"/>
    </row>
    <row r="182" spans="30:49" ht="13.2" customHeight="1">
      <c r="AD182" s="72"/>
      <c r="AE182" s="72"/>
      <c r="AF182" s="72"/>
      <c r="AG182" s="72"/>
      <c r="AH182" s="72"/>
      <c r="AI182" s="72"/>
      <c r="AJ182" s="72"/>
      <c r="AK182" s="72"/>
      <c r="AL182" s="72"/>
      <c r="AM182" s="72"/>
      <c r="AN182" s="72"/>
      <c r="AO182" s="72"/>
      <c r="AP182" s="72"/>
      <c r="AQ182" s="72"/>
      <c r="AR182" s="72"/>
      <c r="AS182" s="72"/>
      <c r="AT182" s="72"/>
      <c r="AU182" s="72"/>
      <c r="AV182" s="72"/>
      <c r="AW182" s="72"/>
    </row>
    <row r="183" spans="30:49" ht="13.2" customHeight="1">
      <c r="AD183" s="72"/>
      <c r="AE183" s="72"/>
      <c r="AF183" s="72"/>
      <c r="AG183" s="72"/>
      <c r="AH183" s="72"/>
      <c r="AI183" s="72"/>
      <c r="AJ183" s="72"/>
      <c r="AK183" s="72"/>
      <c r="AL183" s="72"/>
      <c r="AM183" s="72"/>
      <c r="AN183" s="72"/>
      <c r="AO183" s="72"/>
      <c r="AP183" s="72"/>
      <c r="AQ183" s="72"/>
      <c r="AR183" s="72"/>
      <c r="AS183" s="72"/>
      <c r="AT183" s="72"/>
      <c r="AU183" s="72"/>
      <c r="AV183" s="72"/>
      <c r="AW183" s="72"/>
    </row>
    <row r="184" spans="30:49" ht="13.2" customHeight="1">
      <c r="AD184" s="72"/>
      <c r="AE184" s="72"/>
      <c r="AF184" s="72"/>
      <c r="AG184" s="72"/>
      <c r="AH184" s="72"/>
      <c r="AI184" s="72"/>
      <c r="AJ184" s="72"/>
      <c r="AK184" s="72"/>
      <c r="AL184" s="72"/>
      <c r="AM184" s="72"/>
      <c r="AN184" s="72"/>
      <c r="AO184" s="72"/>
      <c r="AP184" s="72"/>
      <c r="AQ184" s="72"/>
      <c r="AR184" s="72"/>
      <c r="AS184" s="72"/>
      <c r="AT184" s="72"/>
      <c r="AU184" s="72"/>
      <c r="AV184" s="72"/>
      <c r="AW184" s="72"/>
    </row>
    <row r="185" spans="30:49" ht="13.2" customHeight="1">
      <c r="AD185" s="72"/>
      <c r="AE185" s="72"/>
      <c r="AF185" s="72"/>
      <c r="AG185" s="72"/>
      <c r="AH185" s="72"/>
      <c r="AI185" s="72"/>
      <c r="AJ185" s="72"/>
      <c r="AK185" s="72"/>
      <c r="AL185" s="72"/>
      <c r="AM185" s="72"/>
      <c r="AN185" s="72"/>
      <c r="AO185" s="72"/>
      <c r="AP185" s="72"/>
      <c r="AQ185" s="72"/>
      <c r="AR185" s="72"/>
      <c r="AS185" s="72"/>
      <c r="AT185" s="72"/>
      <c r="AU185" s="72"/>
      <c r="AV185" s="72"/>
      <c r="AW185" s="72"/>
    </row>
    <row r="186" spans="30:49" ht="13.2" customHeight="1">
      <c r="AD186" s="72"/>
      <c r="AE186" s="72"/>
      <c r="AF186" s="72"/>
      <c r="AG186" s="72"/>
      <c r="AH186" s="72"/>
      <c r="AI186" s="72"/>
      <c r="AJ186" s="72"/>
      <c r="AK186" s="72"/>
      <c r="AL186" s="72"/>
      <c r="AM186" s="72"/>
      <c r="AN186" s="72"/>
      <c r="AO186" s="72"/>
      <c r="AP186" s="72"/>
      <c r="AQ186" s="72"/>
      <c r="AR186" s="72"/>
      <c r="AS186" s="72"/>
      <c r="AT186" s="72"/>
      <c r="AU186" s="72"/>
      <c r="AV186" s="72"/>
      <c r="AW186" s="72"/>
    </row>
    <row r="187" spans="30:49" ht="13.2" customHeight="1">
      <c r="AD187" s="72"/>
      <c r="AE187" s="72"/>
      <c r="AF187" s="72"/>
      <c r="AG187" s="72"/>
      <c r="AH187" s="72"/>
      <c r="AI187" s="72"/>
      <c r="AJ187" s="72"/>
      <c r="AK187" s="72"/>
      <c r="AL187" s="72"/>
      <c r="AM187" s="72"/>
      <c r="AN187" s="72"/>
      <c r="AO187" s="72"/>
      <c r="AP187" s="72"/>
      <c r="AQ187" s="72"/>
      <c r="AR187" s="72"/>
      <c r="AS187" s="72"/>
      <c r="AT187" s="72"/>
      <c r="AU187" s="72"/>
      <c r="AV187" s="72"/>
      <c r="AW187" s="72"/>
    </row>
    <row r="188" spans="30:49" ht="13.2" customHeight="1">
      <c r="AD188" s="72"/>
      <c r="AE188" s="72"/>
      <c r="AF188" s="72"/>
      <c r="AG188" s="72"/>
      <c r="AH188" s="72"/>
      <c r="AI188" s="72"/>
      <c r="AJ188" s="72"/>
      <c r="AK188" s="72"/>
      <c r="AL188" s="72"/>
      <c r="AM188" s="72"/>
      <c r="AN188" s="72"/>
      <c r="AO188" s="72"/>
      <c r="AP188" s="72"/>
      <c r="AQ188" s="72"/>
      <c r="AR188" s="72"/>
      <c r="AS188" s="72"/>
      <c r="AT188" s="72"/>
      <c r="AU188" s="72"/>
      <c r="AV188" s="72"/>
      <c r="AW188" s="72"/>
    </row>
    <row r="189" spans="30:49" ht="13.2" customHeight="1">
      <c r="AD189" s="72"/>
      <c r="AE189" s="72"/>
      <c r="AF189" s="72"/>
      <c r="AG189" s="72"/>
      <c r="AH189" s="72"/>
      <c r="AI189" s="72"/>
      <c r="AJ189" s="72"/>
      <c r="AK189" s="72"/>
      <c r="AL189" s="72"/>
      <c r="AM189" s="72"/>
      <c r="AN189" s="72"/>
      <c r="AO189" s="72"/>
      <c r="AP189" s="72"/>
      <c r="AQ189" s="72"/>
      <c r="AR189" s="72"/>
      <c r="AS189" s="72"/>
      <c r="AT189" s="72"/>
      <c r="AU189" s="72"/>
      <c r="AV189" s="72"/>
      <c r="AW189" s="72"/>
    </row>
    <row r="190" spans="30:49" ht="13.2" customHeight="1">
      <c r="AD190" s="72"/>
      <c r="AE190" s="72"/>
      <c r="AF190" s="72"/>
      <c r="AG190" s="72"/>
      <c r="AH190" s="72"/>
      <c r="AI190" s="72"/>
      <c r="AJ190" s="72"/>
      <c r="AK190" s="72"/>
      <c r="AL190" s="72"/>
      <c r="AM190" s="72"/>
      <c r="AN190" s="72"/>
      <c r="AO190" s="72"/>
      <c r="AP190" s="72"/>
      <c r="AQ190" s="72"/>
      <c r="AR190" s="72"/>
      <c r="AS190" s="72"/>
      <c r="AT190" s="72"/>
      <c r="AU190" s="72"/>
      <c r="AV190" s="72"/>
      <c r="AW190" s="72"/>
    </row>
    <row r="191" spans="30:49" ht="13.2" customHeight="1">
      <c r="AD191" s="72"/>
      <c r="AE191" s="72"/>
      <c r="AF191" s="72"/>
      <c r="AG191" s="72"/>
      <c r="AH191" s="72"/>
      <c r="AI191" s="72"/>
      <c r="AJ191" s="72"/>
      <c r="AK191" s="72"/>
      <c r="AL191" s="72"/>
      <c r="AM191" s="72"/>
      <c r="AN191" s="72"/>
      <c r="AO191" s="72"/>
      <c r="AP191" s="72"/>
      <c r="AQ191" s="72"/>
      <c r="AR191" s="72"/>
      <c r="AS191" s="72"/>
      <c r="AT191" s="72"/>
      <c r="AU191" s="72"/>
      <c r="AV191" s="72"/>
      <c r="AW191" s="72"/>
    </row>
    <row r="192" spans="30:49" ht="13.2" customHeight="1">
      <c r="AD192" s="72"/>
      <c r="AE192" s="72"/>
      <c r="AF192" s="72"/>
      <c r="AG192" s="72"/>
      <c r="AH192" s="72"/>
      <c r="AI192" s="72"/>
      <c r="AJ192" s="72"/>
      <c r="AK192" s="72"/>
      <c r="AL192" s="72"/>
      <c r="AM192" s="72"/>
      <c r="AN192" s="72"/>
      <c r="AO192" s="72"/>
      <c r="AP192" s="72"/>
      <c r="AQ192" s="72"/>
      <c r="AR192" s="72"/>
      <c r="AS192" s="72"/>
      <c r="AT192" s="72"/>
      <c r="AU192" s="72"/>
      <c r="AV192" s="72"/>
      <c r="AW192" s="72"/>
    </row>
    <row r="193" spans="30:49" ht="13.2" customHeight="1">
      <c r="AD193" s="72"/>
      <c r="AE193" s="72"/>
      <c r="AF193" s="72"/>
      <c r="AG193" s="72"/>
      <c r="AH193" s="72"/>
      <c r="AI193" s="72"/>
      <c r="AJ193" s="72"/>
      <c r="AK193" s="72"/>
      <c r="AL193" s="72"/>
      <c r="AM193" s="72"/>
      <c r="AN193" s="72"/>
      <c r="AO193" s="72"/>
      <c r="AP193" s="72"/>
      <c r="AQ193" s="72"/>
      <c r="AR193" s="72"/>
      <c r="AS193" s="72"/>
      <c r="AT193" s="72"/>
      <c r="AU193" s="72"/>
      <c r="AV193" s="72"/>
      <c r="AW193" s="72"/>
    </row>
    <row r="194" spans="30:49" ht="13.2" customHeight="1">
      <c r="AD194" s="72"/>
      <c r="AE194" s="72"/>
      <c r="AF194" s="72"/>
      <c r="AG194" s="72"/>
      <c r="AH194" s="72"/>
      <c r="AI194" s="72"/>
      <c r="AJ194" s="72"/>
      <c r="AK194" s="72"/>
      <c r="AL194" s="72"/>
      <c r="AM194" s="72"/>
      <c r="AN194" s="72"/>
      <c r="AO194" s="72"/>
      <c r="AP194" s="72"/>
      <c r="AQ194" s="72"/>
      <c r="AR194" s="72"/>
      <c r="AS194" s="72"/>
      <c r="AT194" s="72"/>
      <c r="AU194" s="72"/>
      <c r="AV194" s="72"/>
      <c r="AW194" s="72"/>
    </row>
    <row r="195" spans="30:49" ht="13.2" customHeight="1">
      <c r="AD195" s="72"/>
      <c r="AE195" s="72"/>
      <c r="AF195" s="72"/>
      <c r="AG195" s="72"/>
      <c r="AH195" s="72"/>
      <c r="AI195" s="72"/>
      <c r="AJ195" s="72"/>
      <c r="AK195" s="72"/>
      <c r="AL195" s="72"/>
      <c r="AM195" s="72"/>
      <c r="AN195" s="72"/>
      <c r="AO195" s="72"/>
      <c r="AP195" s="72"/>
      <c r="AQ195" s="72"/>
      <c r="AR195" s="72"/>
      <c r="AS195" s="72"/>
      <c r="AT195" s="72"/>
      <c r="AU195" s="72"/>
      <c r="AV195" s="72"/>
      <c r="AW195" s="72"/>
    </row>
    <row r="196" spans="30:49" ht="13.2" customHeight="1">
      <c r="AD196" s="72"/>
      <c r="AE196" s="72"/>
      <c r="AF196" s="72"/>
      <c r="AG196" s="72"/>
      <c r="AH196" s="72"/>
      <c r="AI196" s="72"/>
      <c r="AJ196" s="72"/>
      <c r="AK196" s="72"/>
      <c r="AL196" s="72"/>
      <c r="AM196" s="72"/>
      <c r="AN196" s="72"/>
      <c r="AO196" s="72"/>
      <c r="AP196" s="72"/>
      <c r="AQ196" s="72"/>
      <c r="AR196" s="72"/>
      <c r="AS196" s="72"/>
      <c r="AT196" s="72"/>
      <c r="AU196" s="72"/>
      <c r="AV196" s="72"/>
      <c r="AW196" s="72"/>
    </row>
    <row r="197" spans="30:49" ht="13.2" customHeight="1">
      <c r="AD197" s="72"/>
      <c r="AE197" s="72"/>
      <c r="AF197" s="72"/>
      <c r="AG197" s="72"/>
      <c r="AH197" s="72"/>
      <c r="AI197" s="72"/>
      <c r="AJ197" s="72"/>
      <c r="AK197" s="72"/>
      <c r="AL197" s="72"/>
      <c r="AM197" s="72"/>
      <c r="AN197" s="72"/>
      <c r="AO197" s="72"/>
      <c r="AP197" s="72"/>
      <c r="AQ197" s="72"/>
      <c r="AR197" s="72"/>
      <c r="AS197" s="72"/>
      <c r="AT197" s="72"/>
      <c r="AU197" s="72"/>
      <c r="AV197" s="72"/>
      <c r="AW197" s="72"/>
    </row>
    <row r="198" spans="30:49" ht="13.2" customHeight="1">
      <c r="AD198" s="72"/>
      <c r="AE198" s="72"/>
      <c r="AF198" s="72"/>
      <c r="AG198" s="72"/>
      <c r="AH198" s="72"/>
      <c r="AI198" s="72"/>
      <c r="AJ198" s="72"/>
      <c r="AK198" s="72"/>
      <c r="AL198" s="72"/>
      <c r="AM198" s="72"/>
      <c r="AN198" s="72"/>
      <c r="AO198" s="72"/>
      <c r="AP198" s="72"/>
      <c r="AQ198" s="72"/>
      <c r="AR198" s="72"/>
      <c r="AS198" s="72"/>
      <c r="AT198" s="72"/>
      <c r="AU198" s="72"/>
      <c r="AV198" s="72"/>
      <c r="AW198" s="72"/>
    </row>
    <row r="199" spans="30:49" ht="13.2" customHeight="1">
      <c r="AD199" s="72"/>
      <c r="AE199" s="72"/>
      <c r="AF199" s="72"/>
      <c r="AG199" s="72"/>
      <c r="AH199" s="72"/>
      <c r="AI199" s="72"/>
      <c r="AJ199" s="72"/>
      <c r="AK199" s="72"/>
      <c r="AL199" s="72"/>
      <c r="AM199" s="72"/>
      <c r="AN199" s="72"/>
      <c r="AO199" s="72"/>
      <c r="AP199" s="72"/>
      <c r="AQ199" s="72"/>
      <c r="AR199" s="72"/>
      <c r="AS199" s="72"/>
      <c r="AT199" s="72"/>
      <c r="AU199" s="72"/>
      <c r="AV199" s="72"/>
      <c r="AW199" s="72"/>
    </row>
    <row r="200" spans="30:49" ht="13.2" customHeight="1">
      <c r="AD200" s="72"/>
      <c r="AE200" s="72"/>
      <c r="AF200" s="72"/>
      <c r="AG200" s="72"/>
      <c r="AH200" s="72"/>
      <c r="AI200" s="72"/>
      <c r="AJ200" s="72"/>
      <c r="AK200" s="72"/>
      <c r="AL200" s="72"/>
      <c r="AM200" s="72"/>
      <c r="AN200" s="72"/>
      <c r="AO200" s="72"/>
      <c r="AP200" s="72"/>
      <c r="AQ200" s="72"/>
      <c r="AR200" s="72"/>
      <c r="AS200" s="72"/>
      <c r="AT200" s="72"/>
      <c r="AU200" s="72"/>
      <c r="AV200" s="72"/>
      <c r="AW200" s="72"/>
    </row>
    <row r="201" spans="30:49" ht="13.2" customHeight="1">
      <c r="AD201" s="72"/>
      <c r="AE201" s="72"/>
      <c r="AF201" s="72"/>
      <c r="AG201" s="72"/>
      <c r="AH201" s="72"/>
      <c r="AI201" s="72"/>
      <c r="AJ201" s="72"/>
      <c r="AK201" s="72"/>
      <c r="AL201" s="72"/>
      <c r="AM201" s="72"/>
      <c r="AN201" s="72"/>
      <c r="AO201" s="72"/>
      <c r="AP201" s="72"/>
      <c r="AQ201" s="72"/>
      <c r="AR201" s="72"/>
      <c r="AS201" s="72"/>
      <c r="AT201" s="72"/>
      <c r="AU201" s="72"/>
      <c r="AV201" s="72"/>
      <c r="AW201" s="72"/>
    </row>
    <row r="202" spans="30:49" ht="13.2" customHeight="1">
      <c r="AD202" s="72"/>
      <c r="AE202" s="72"/>
      <c r="AF202" s="72"/>
      <c r="AG202" s="72"/>
      <c r="AH202" s="72"/>
      <c r="AI202" s="72"/>
      <c r="AJ202" s="72"/>
      <c r="AK202" s="72"/>
      <c r="AL202" s="72"/>
      <c r="AM202" s="72"/>
      <c r="AN202" s="72"/>
      <c r="AO202" s="72"/>
      <c r="AP202" s="72"/>
      <c r="AQ202" s="72"/>
      <c r="AR202" s="72"/>
      <c r="AS202" s="72"/>
      <c r="AT202" s="72"/>
      <c r="AU202" s="72"/>
      <c r="AV202" s="72"/>
      <c r="AW202" s="72"/>
    </row>
    <row r="203" spans="30:49" ht="13.2" customHeight="1">
      <c r="AD203" s="72"/>
      <c r="AE203" s="72"/>
      <c r="AF203" s="72"/>
      <c r="AG203" s="72"/>
      <c r="AH203" s="72"/>
      <c r="AI203" s="72"/>
      <c r="AJ203" s="72"/>
      <c r="AK203" s="72"/>
      <c r="AL203" s="72"/>
      <c r="AM203" s="72"/>
      <c r="AN203" s="72"/>
      <c r="AO203" s="72"/>
      <c r="AP203" s="72"/>
      <c r="AQ203" s="72"/>
      <c r="AR203" s="72"/>
      <c r="AS203" s="72"/>
      <c r="AT203" s="72"/>
      <c r="AU203" s="72"/>
      <c r="AV203" s="72"/>
      <c r="AW203" s="72"/>
    </row>
    <row r="204" spans="30:49" ht="13.2" customHeight="1">
      <c r="AD204" s="72"/>
      <c r="AE204" s="72"/>
      <c r="AF204" s="72"/>
      <c r="AG204" s="72"/>
      <c r="AH204" s="72"/>
      <c r="AI204" s="72"/>
      <c r="AJ204" s="72"/>
      <c r="AK204" s="72"/>
      <c r="AL204" s="72"/>
      <c r="AM204" s="72"/>
      <c r="AN204" s="72"/>
      <c r="AO204" s="72"/>
      <c r="AP204" s="72"/>
      <c r="AQ204" s="72"/>
      <c r="AR204" s="72"/>
      <c r="AS204" s="72"/>
      <c r="AT204" s="72"/>
      <c r="AU204" s="72"/>
      <c r="AV204" s="72"/>
      <c r="AW204" s="72"/>
    </row>
    <row r="205" spans="30:49" ht="13.2" customHeight="1"/>
    <row r="206" spans="30:49" ht="13.2" customHeight="1"/>
    <row r="207" spans="30:49" ht="13.2" customHeight="1"/>
    <row r="208" spans="30:49" ht="13.2" customHeight="1"/>
    <row r="209" ht="13.2" customHeight="1"/>
    <row r="210" ht="13.2" customHeight="1"/>
  </sheetData>
  <sheetProtection sheet="1" formatCells="0" formatRows="0" selectLockedCells="1"/>
  <mergeCells count="183">
    <mergeCell ref="AM1:AM6"/>
    <mergeCell ref="A2:D2"/>
    <mergeCell ref="E2:F2"/>
    <mergeCell ref="G2:H2"/>
    <mergeCell ref="J2:K2"/>
    <mergeCell ref="M2:N2"/>
    <mergeCell ref="O2:S2"/>
    <mergeCell ref="T2:W2"/>
    <mergeCell ref="X2:AB2"/>
    <mergeCell ref="A3:D5"/>
    <mergeCell ref="A1:AB1"/>
    <mergeCell ref="AE1:AE6"/>
    <mergeCell ref="AF1:AF6"/>
    <mergeCell ref="AG1:AJ2"/>
    <mergeCell ref="AK1:AK6"/>
    <mergeCell ref="AL1:AL6"/>
    <mergeCell ref="E3:F3"/>
    <mergeCell ref="G3:S3"/>
    <mergeCell ref="T3:U5"/>
    <mergeCell ref="W3:AB3"/>
    <mergeCell ref="A6:D6"/>
    <mergeCell ref="E6:S6"/>
    <mergeCell ref="T6:W6"/>
    <mergeCell ref="X6:AB6"/>
    <mergeCell ref="A7:D8"/>
    <mergeCell ref="E7:S8"/>
    <mergeCell ref="T7:AB8"/>
    <mergeCell ref="AG3:AG6"/>
    <mergeCell ref="AH3:AJ4"/>
    <mergeCell ref="E4:S5"/>
    <mergeCell ref="W4:AB4"/>
    <mergeCell ref="W5:AB5"/>
    <mergeCell ref="AI5:AI6"/>
    <mergeCell ref="AJ5:AJ6"/>
    <mergeCell ref="T9:U9"/>
    <mergeCell ref="W9:AA9"/>
    <mergeCell ref="E10:F10"/>
    <mergeCell ref="H10:I10"/>
    <mergeCell ref="K10:L10"/>
    <mergeCell ref="R10:S10"/>
    <mergeCell ref="T10:U10"/>
    <mergeCell ref="W10:AA10"/>
    <mergeCell ref="A9:D12"/>
    <mergeCell ref="E9:F9"/>
    <mergeCell ref="H9:I9"/>
    <mergeCell ref="K9:L9"/>
    <mergeCell ref="M9:N9"/>
    <mergeCell ref="P9:R9"/>
    <mergeCell ref="E11:AB16"/>
    <mergeCell ref="A13:D16"/>
    <mergeCell ref="A18:D18"/>
    <mergeCell ref="F18:I18"/>
    <mergeCell ref="K18:L18"/>
    <mergeCell ref="M18:N18"/>
    <mergeCell ref="O18:Q18"/>
    <mergeCell ref="U18:AB18"/>
    <mergeCell ref="A17:D17"/>
    <mergeCell ref="E17:G17"/>
    <mergeCell ref="H17:J17"/>
    <mergeCell ref="L17:O17"/>
    <mergeCell ref="P17:R17"/>
    <mergeCell ref="U17:AB17"/>
    <mergeCell ref="A20:D20"/>
    <mergeCell ref="E20:I20"/>
    <mergeCell ref="K20:M20"/>
    <mergeCell ref="N20:Q20"/>
    <mergeCell ref="R20:S20"/>
    <mergeCell ref="U20:AB20"/>
    <mergeCell ref="A19:D19"/>
    <mergeCell ref="F19:I19"/>
    <mergeCell ref="K19:L19"/>
    <mergeCell ref="N19:O19"/>
    <mergeCell ref="Q19:R19"/>
    <mergeCell ref="U19:AB19"/>
    <mergeCell ref="A21:D21"/>
    <mergeCell ref="F21:I21"/>
    <mergeCell ref="K21:L21"/>
    <mergeCell ref="O21:P21"/>
    <mergeCell ref="Q21:R21"/>
    <mergeCell ref="T21:V22"/>
    <mergeCell ref="A22:D22"/>
    <mergeCell ref="F22:I22"/>
    <mergeCell ref="K22:M22"/>
    <mergeCell ref="O22:P22"/>
    <mergeCell ref="A25:D25"/>
    <mergeCell ref="E25:AB25"/>
    <mergeCell ref="A26:D28"/>
    <mergeCell ref="R26:S26"/>
    <mergeCell ref="U26:V26"/>
    <mergeCell ref="X26:Y26"/>
    <mergeCell ref="AA26:AB26"/>
    <mergeCell ref="R27:S27"/>
    <mergeCell ref="Q22:R22"/>
    <mergeCell ref="A23:D23"/>
    <mergeCell ref="E23:AB23"/>
    <mergeCell ref="A24:D24"/>
    <mergeCell ref="F24:G24"/>
    <mergeCell ref="H24:I24"/>
    <mergeCell ref="L24:M24"/>
    <mergeCell ref="N24:O24"/>
    <mergeCell ref="R24:S24"/>
    <mergeCell ref="T24:U24"/>
    <mergeCell ref="U27:V27"/>
    <mergeCell ref="X27:Y27"/>
    <mergeCell ref="AA27:AB27"/>
    <mergeCell ref="N28:P28"/>
    <mergeCell ref="R28:T28"/>
    <mergeCell ref="V28:X28"/>
    <mergeCell ref="AA28:AB28"/>
    <mergeCell ref="X24:Y24"/>
    <mergeCell ref="Z24:AA24"/>
    <mergeCell ref="N34:AB34"/>
    <mergeCell ref="E35:F36"/>
    <mergeCell ref="G35:H35"/>
    <mergeCell ref="I35:O35"/>
    <mergeCell ref="P35:Q36"/>
    <mergeCell ref="R35:AB36"/>
    <mergeCell ref="G36:O36"/>
    <mergeCell ref="A29:D30"/>
    <mergeCell ref="E29:AB30"/>
    <mergeCell ref="A31:D32"/>
    <mergeCell ref="E31:AB32"/>
    <mergeCell ref="A33:D37"/>
    <mergeCell ref="E33:F33"/>
    <mergeCell ref="G33:AB33"/>
    <mergeCell ref="E34:F34"/>
    <mergeCell ref="H34:I34"/>
    <mergeCell ref="K34:M34"/>
    <mergeCell ref="E37:F37"/>
    <mergeCell ref="G37:O37"/>
    <mergeCell ref="P37:Q37"/>
    <mergeCell ref="R37:AB37"/>
    <mergeCell ref="E38:I38"/>
    <mergeCell ref="K38:L38"/>
    <mergeCell ref="N38:O38"/>
    <mergeCell ref="Q38:AB38"/>
    <mergeCell ref="E39:I39"/>
    <mergeCell ref="E41:I41"/>
    <mergeCell ref="K41:L41"/>
    <mergeCell ref="N41:O41"/>
    <mergeCell ref="Q41:AB41"/>
    <mergeCell ref="A42:D44"/>
    <mergeCell ref="E42:H42"/>
    <mergeCell ref="J42:M42"/>
    <mergeCell ref="N42:AB42"/>
    <mergeCell ref="E43:G44"/>
    <mergeCell ref="H43:N43"/>
    <mergeCell ref="A38:D41"/>
    <mergeCell ref="K39:L39"/>
    <mergeCell ref="N39:O39"/>
    <mergeCell ref="P39:Q39"/>
    <mergeCell ref="S39:AA39"/>
    <mergeCell ref="E40:I40"/>
    <mergeCell ref="K40:L40"/>
    <mergeCell ref="N40:O40"/>
    <mergeCell ref="Q40:AB40"/>
    <mergeCell ref="A46:D46"/>
    <mergeCell ref="E46:AB46"/>
    <mergeCell ref="A47:D48"/>
    <mergeCell ref="N52:AA52"/>
    <mergeCell ref="C55:AA55"/>
    <mergeCell ref="C57:G57"/>
    <mergeCell ref="O43:U43"/>
    <mergeCell ref="V43:AB43"/>
    <mergeCell ref="H44:N44"/>
    <mergeCell ref="O44:U44"/>
    <mergeCell ref="V44:AB44"/>
    <mergeCell ref="A45:D45"/>
    <mergeCell ref="E45:AB45"/>
    <mergeCell ref="C95:AA103"/>
    <mergeCell ref="C69:AA74"/>
    <mergeCell ref="Q76:AA76"/>
    <mergeCell ref="C77:J77"/>
    <mergeCell ref="K77:P77"/>
    <mergeCell ref="C79:AA83"/>
    <mergeCell ref="C84:AA93"/>
    <mergeCell ref="E60:AA60"/>
    <mergeCell ref="E61:AA61"/>
    <mergeCell ref="E62:T62"/>
    <mergeCell ref="V62:Z62"/>
    <mergeCell ref="E63:V63"/>
    <mergeCell ref="E64:T64"/>
    <mergeCell ref="V64:Z64"/>
  </mergeCells>
  <phoneticPr fontId="2"/>
  <conditionalFormatting sqref="A47:D48">
    <cfRule type="expression" dxfId="76" priority="46">
      <formula>$J$42=$AS$51</formula>
    </cfRule>
    <cfRule type="expression" dxfId="75" priority="48">
      <formula>$J$42=$AS$49</formula>
    </cfRule>
    <cfRule type="expression" dxfId="74" priority="47">
      <formula>$J$42=$AS$50</formula>
    </cfRule>
    <cfRule type="expression" dxfId="73" priority="58">
      <formula>$J$42=3</formula>
    </cfRule>
  </conditionalFormatting>
  <conditionalFormatting sqref="A47:AC105">
    <cfRule type="expression" dxfId="72" priority="1">
      <formula>$A$47=""</formula>
    </cfRule>
  </conditionalFormatting>
  <conditionalFormatting sqref="B95:B103">
    <cfRule type="expression" dxfId="71" priority="22">
      <formula>$J$42=$AS$51</formula>
    </cfRule>
    <cfRule type="expression" dxfId="70" priority="23">
      <formula>$J$42=$AS$50</formula>
    </cfRule>
    <cfRule type="expression" dxfId="69" priority="24">
      <formula>$J$42=$AS$49</formula>
    </cfRule>
    <cfRule type="expression" dxfId="68" priority="55">
      <formula>$J$42=3</formula>
    </cfRule>
  </conditionalFormatting>
  <conditionalFormatting sqref="C94">
    <cfRule type="expression" dxfId="67" priority="25">
      <formula>$J$42=$AS$51</formula>
    </cfRule>
    <cfRule type="expression" dxfId="66" priority="26">
      <formula>$J$42=$AS$50</formula>
    </cfRule>
    <cfRule type="expression" dxfId="65" priority="27">
      <formula>$J$42=$AS$49</formula>
    </cfRule>
    <cfRule type="expression" dxfId="64" priority="57">
      <formula>$J$42=3</formula>
    </cfRule>
  </conditionalFormatting>
  <conditionalFormatting sqref="C104">
    <cfRule type="expression" dxfId="63" priority="20">
      <formula>$J$42=$AS$50</formula>
    </cfRule>
    <cfRule type="expression" dxfId="62" priority="21">
      <formula>$J$42=$AS$49</formula>
    </cfRule>
    <cfRule type="expression" dxfId="61" priority="19">
      <formula>$J$42=$AS$51</formula>
    </cfRule>
    <cfRule type="expression" dxfId="60" priority="56">
      <formula>$J$42=3</formula>
    </cfRule>
  </conditionalFormatting>
  <conditionalFormatting sqref="C57:G57">
    <cfRule type="cellIs" dxfId="59" priority="68" operator="lessThan">
      <formula>0.5000000000001</formula>
    </cfRule>
  </conditionalFormatting>
  <conditionalFormatting sqref="C69:AA74">
    <cfRule type="expression" dxfId="58" priority="29">
      <formula>$J$42=$AS$50</formula>
    </cfRule>
    <cfRule type="expression" dxfId="57" priority="30">
      <formula>$J$42=$AS$49</formula>
    </cfRule>
    <cfRule type="expression" dxfId="56" priority="28">
      <formula>$J$42=$AS$51</formula>
    </cfRule>
    <cfRule type="expression" dxfId="55" priority="72">
      <formula>$J$42=3</formula>
    </cfRule>
  </conditionalFormatting>
  <conditionalFormatting sqref="D60 D66">
    <cfRule type="expression" dxfId="54" priority="31">
      <formula>AND($D$60="✓",$D$66="✓")</formula>
    </cfRule>
  </conditionalFormatting>
  <conditionalFormatting sqref="D60">
    <cfRule type="expression" dxfId="53" priority="36">
      <formula>$J$42=$AS$50</formula>
    </cfRule>
    <cfRule type="expression" dxfId="52" priority="35">
      <formula>$J$42=$AS$51</formula>
    </cfRule>
    <cfRule type="expression" dxfId="51" priority="69">
      <formula>$J$42=$AS$49</formula>
    </cfRule>
    <cfRule type="expression" dxfId="50" priority="71">
      <formula>$J$42=3</formula>
    </cfRule>
  </conditionalFormatting>
  <conditionalFormatting sqref="D66">
    <cfRule type="expression" dxfId="49" priority="32">
      <formula>$J$42=$AS$51</formula>
    </cfRule>
    <cfRule type="expression" dxfId="48" priority="33">
      <formula>$J$42=$AS$50</formula>
    </cfRule>
    <cfRule type="expression" dxfId="47" priority="34">
      <formula>$J$42=$AS$49</formula>
    </cfRule>
    <cfRule type="expression" dxfId="46" priority="70">
      <formula>$J$42=3</formula>
    </cfRule>
  </conditionalFormatting>
  <conditionalFormatting sqref="E4">
    <cfRule type="containsBlanks" dxfId="45" priority="2">
      <formula>LEN(TRIM(E4))=0</formula>
    </cfRule>
  </conditionalFormatting>
  <conditionalFormatting sqref="E7">
    <cfRule type="containsBlanks" dxfId="44" priority="6">
      <formula>LEN(TRIM(E7))=0</formula>
    </cfRule>
  </conditionalFormatting>
  <conditionalFormatting sqref="H17:J17">
    <cfRule type="containsBlanks" dxfId="43" priority="5">
      <formula>LEN(TRIM(H17))=0</formula>
    </cfRule>
  </conditionalFormatting>
  <conditionalFormatting sqref="J42:M42 H44 O44 V44">
    <cfRule type="containsBlanks" dxfId="42" priority="3">
      <formula>LEN(TRIM(H42))=0</formula>
    </cfRule>
  </conditionalFormatting>
  <conditionalFormatting sqref="N52:AA52">
    <cfRule type="expression" dxfId="41" priority="64" stopIfTrue="1">
      <formula>$J$42="3イ（精米）"</formula>
    </cfRule>
    <cfRule type="expression" dxfId="40" priority="51" stopIfTrue="1">
      <formula>$J$42="3イ（熟成肉）"</formula>
    </cfRule>
    <cfRule type="expression" dxfId="39" priority="50" stopIfTrue="1">
      <formula>$J$42=3</formula>
    </cfRule>
    <cfRule type="expression" dxfId="38" priority="49">
      <formula>$N$52&lt;&gt;""</formula>
    </cfRule>
    <cfRule type="expression" dxfId="37" priority="65" stopIfTrue="1">
      <formula>$J$42="3ロ（企画立案）"</formula>
    </cfRule>
  </conditionalFormatting>
  <conditionalFormatting sqref="P17:R17">
    <cfRule type="containsBlanks" dxfId="36" priority="4">
      <formula>LEN(TRIM(P17))=0</formula>
    </cfRule>
  </conditionalFormatting>
  <conditionalFormatting sqref="Q76:AA76">
    <cfRule type="expression" dxfId="35" priority="7">
      <formula>$Q$76&lt;&gt;""</formula>
    </cfRule>
    <cfRule type="expression" dxfId="34" priority="8">
      <formula>$J$42=$AS$51</formula>
    </cfRule>
    <cfRule type="expression" dxfId="33" priority="9">
      <formula>$J$42=$AS$50</formula>
    </cfRule>
    <cfRule type="expression" dxfId="32" priority="63">
      <formula>$J$42=3</formula>
    </cfRule>
    <cfRule type="expression" dxfId="31" priority="62">
      <formula>$J$42=$AS$49</formula>
    </cfRule>
  </conditionalFormatting>
  <conditionalFormatting sqref="V62:Z62">
    <cfRule type="containsBlanks" dxfId="30" priority="43" stopIfTrue="1">
      <formula>LEN(TRIM(V62))=0</formula>
    </cfRule>
  </conditionalFormatting>
  <conditionalFormatting sqref="V64:Z64">
    <cfRule type="expression" dxfId="29" priority="38">
      <formula>$J$42=$AS$51</formula>
    </cfRule>
    <cfRule type="expression" dxfId="28" priority="39">
      <formula>$J$42=$AS$50</formula>
    </cfRule>
    <cfRule type="expression" dxfId="27" priority="40">
      <formula>$J$42=$AS$49</formula>
    </cfRule>
    <cfRule type="expression" dxfId="26" priority="41">
      <formula>$J$42=3</formula>
    </cfRule>
    <cfRule type="expression" dxfId="25" priority="37">
      <formula>$V$64&lt;&gt;""</formula>
    </cfRule>
  </conditionalFormatting>
  <conditionalFormatting sqref="V62:AA62">
    <cfRule type="expression" dxfId="24" priority="66">
      <formula>$J$42=$AS$51</formula>
    </cfRule>
    <cfRule type="expression" dxfId="23" priority="45">
      <formula>$J$42=$AS$50</formula>
    </cfRule>
    <cfRule type="expression" dxfId="22" priority="67">
      <formula>$J$42=3</formula>
    </cfRule>
    <cfRule type="expression" dxfId="21" priority="44">
      <formula>$J$42=$AS$49</formula>
    </cfRule>
  </conditionalFormatting>
  <conditionalFormatting sqref="V64:AA64">
    <cfRule type="expression" dxfId="20" priority="42" stopIfTrue="1">
      <formula>$J$42=$AS$51</formula>
    </cfRule>
    <cfRule type="expression" dxfId="19" priority="59" stopIfTrue="1">
      <formula>$J$42=$AS$50</formula>
    </cfRule>
    <cfRule type="expression" dxfId="18" priority="61" stopIfTrue="1">
      <formula>$J$42=3</formula>
    </cfRule>
    <cfRule type="expression" dxfId="17" priority="60" stopIfTrue="1">
      <formula>$J$42=$AS$49</formula>
    </cfRule>
  </conditionalFormatting>
  <conditionalFormatting sqref="AA94">
    <cfRule type="expression" dxfId="16" priority="17">
      <formula>$J$42=$AS$50</formula>
    </cfRule>
    <cfRule type="expression" dxfId="15" priority="16">
      <formula>$J$42=$AS$51</formula>
    </cfRule>
    <cfRule type="expression" dxfId="14" priority="18">
      <formula>$J$42=$AS$49</formula>
    </cfRule>
    <cfRule type="expression" dxfId="13" priority="54">
      <formula>$J$42=3</formula>
    </cfRule>
  </conditionalFormatting>
  <conditionalFormatting sqref="AA104">
    <cfRule type="expression" dxfId="12" priority="12">
      <formula>$J$42=$AS$49</formula>
    </cfRule>
    <cfRule type="expression" dxfId="11" priority="11">
      <formula>$J$42=$AS$50</formula>
    </cfRule>
    <cfRule type="expression" dxfId="10" priority="10">
      <formula>$J$42=$AS$51</formula>
    </cfRule>
    <cfRule type="expression" dxfId="9" priority="52">
      <formula>$J$42=3</formula>
    </cfRule>
  </conditionalFormatting>
  <conditionalFormatting sqref="AB95:AB103">
    <cfRule type="expression" dxfId="8" priority="53">
      <formula>$J$42=3</formula>
    </cfRule>
    <cfRule type="expression" dxfId="7" priority="15">
      <formula>$J$42=$AS$49</formula>
    </cfRule>
    <cfRule type="expression" dxfId="6" priority="14">
      <formula>$J$42=$AS$50</formula>
    </cfRule>
    <cfRule type="expression" dxfId="5" priority="13">
      <formula>$J$42=$AS$51</formula>
    </cfRule>
  </conditionalFormatting>
  <dataValidations count="5">
    <dataValidation type="list" showInputMessage="1" showErrorMessage="1" sqref="R18" xr:uid="{C7B1D354-3243-49BA-92EB-6D45A6413518}">
      <formula1>"　 ,/週,/月,/年"</formula1>
    </dataValidation>
    <dataValidation type="list" allowBlank="1" showInputMessage="1" showErrorMessage="1" sqref="J42:M42" xr:uid="{051ED63F-90B4-4E84-882D-4B4FA1E1FED6}">
      <formula1>"1,2,3,3（熟成肉）,3（精米）,4,5,6,7,7の2（宿泊）,7の3イ（宿泊 五万以下）,7の3ロ（宿泊 該当地域）,7の4（電気）,8イ,8ロ,8ハ,9,99"</formula1>
    </dataValidation>
    <dataValidation type="list" allowBlank="1" showInputMessage="1" showErrorMessage="1" sqref="N20:Q20" xr:uid="{C01D1307-AF0A-446C-87C6-2F20D7BD2F15}">
      <formula1>"60,80,100,120,140"</formula1>
    </dataValidation>
    <dataValidation type="list" showInputMessage="1" showErrorMessage="1" sqref="V3:V5 G9:G10 J9:J10 M10 O10 Q10 E18:E19 J18:J19 J21:J22 N21:N22 K24 Z21:Z22 Q24 W24 E26:E28 G26:G28 I26:I28 K26:K28 M26:M28 Q26:Q28 Z26:Z28 O26:O27 T26:T27 U28 W26:W27 M38:M41 J38:J41 W21:W22 E21:E22 E24" xr:uid="{C2599C34-5A98-4403-98A3-2F20476FAC9E}">
      <formula1>"●, 　,"</formula1>
    </dataValidation>
    <dataValidation type="list" allowBlank="1" showInputMessage="1" showErrorMessage="1" sqref="J20" xr:uid="{5ACE1004-0C9A-4767-BAE6-3773201EB359}">
      <formula1>"kg,g"</formula1>
    </dataValidation>
  </dataValidations>
  <printOptions horizontalCentered="1"/>
  <pageMargins left="0" right="0" top="0.70866141732283472" bottom="0" header="0" footer="0"/>
  <pageSetup paperSize="9" scale="74" fitToHeight="2" orientation="portrait" r:id="rId1"/>
  <rowBreaks count="1" manualBreakCount="1">
    <brk id="46"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31</xdr:col>
                    <xdr:colOff>121920</xdr:colOff>
                    <xdr:row>36</xdr:row>
                    <xdr:rowOff>152400</xdr:rowOff>
                  </from>
                  <to>
                    <xdr:col>39</xdr:col>
                    <xdr:colOff>175260</xdr:colOff>
                    <xdr:row>37</xdr:row>
                    <xdr:rowOff>251460</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31</xdr:col>
                    <xdr:colOff>121920</xdr:colOff>
                    <xdr:row>34</xdr:row>
                    <xdr:rowOff>160020</xdr:rowOff>
                  </from>
                  <to>
                    <xdr:col>39</xdr:col>
                    <xdr:colOff>175260</xdr:colOff>
                    <xdr:row>35</xdr:row>
                    <xdr:rowOff>251460</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30</xdr:col>
                    <xdr:colOff>274320</xdr:colOff>
                    <xdr:row>34</xdr:row>
                    <xdr:rowOff>30480</xdr:rowOff>
                  </from>
                  <to>
                    <xdr:col>39</xdr:col>
                    <xdr:colOff>175260</xdr:colOff>
                    <xdr:row>35</xdr:row>
                    <xdr:rowOff>106680</xdr:rowOff>
                  </to>
                </anchor>
              </controlPr>
            </control>
          </mc:Choice>
        </mc:AlternateContent>
        <mc:AlternateContent xmlns:mc="http://schemas.openxmlformats.org/markup-compatibility/2006">
          <mc:Choice Requires="x14">
            <control shapeId="19460" r:id="rId7" name="Check Box 4">
              <controlPr defaultSize="0" autoFill="0" autoLine="0" autoPict="0">
                <anchor moveWithCells="1">
                  <from>
                    <xdr:col>31</xdr:col>
                    <xdr:colOff>114300</xdr:colOff>
                    <xdr:row>32</xdr:row>
                    <xdr:rowOff>190500</xdr:rowOff>
                  </from>
                  <to>
                    <xdr:col>39</xdr:col>
                    <xdr:colOff>190500</xdr:colOff>
                    <xdr:row>34</xdr:row>
                    <xdr:rowOff>38100</xdr:rowOff>
                  </to>
                </anchor>
              </controlPr>
            </control>
          </mc:Choice>
        </mc:AlternateContent>
        <mc:AlternateContent xmlns:mc="http://schemas.openxmlformats.org/markup-compatibility/2006">
          <mc:Choice Requires="x14">
            <control shapeId="19461" r:id="rId8" name="Check Box 5">
              <controlPr defaultSize="0" autoFill="0" autoLine="0" autoPict="0">
                <anchor moveWithCells="1">
                  <from>
                    <xdr:col>30</xdr:col>
                    <xdr:colOff>220980</xdr:colOff>
                    <xdr:row>32</xdr:row>
                    <xdr:rowOff>60960</xdr:rowOff>
                  </from>
                  <to>
                    <xdr:col>39</xdr:col>
                    <xdr:colOff>190500</xdr:colOff>
                    <xdr:row>33</xdr:row>
                    <xdr:rowOff>137160</xdr:rowOff>
                  </to>
                </anchor>
              </controlPr>
            </control>
          </mc:Choice>
        </mc:AlternateContent>
        <mc:AlternateContent xmlns:mc="http://schemas.openxmlformats.org/markup-compatibility/2006">
          <mc:Choice Requires="x14">
            <control shapeId="19462" r:id="rId9" name="Check Box 6">
              <controlPr defaultSize="0" autoFill="0" autoLine="0" autoPict="0">
                <anchor moveWithCells="1">
                  <from>
                    <xdr:col>30</xdr:col>
                    <xdr:colOff>304800</xdr:colOff>
                    <xdr:row>31</xdr:row>
                    <xdr:rowOff>68580</xdr:rowOff>
                  </from>
                  <to>
                    <xdr:col>39</xdr:col>
                    <xdr:colOff>175260</xdr:colOff>
                    <xdr:row>32</xdr:row>
                    <xdr:rowOff>137160</xdr:rowOff>
                  </to>
                </anchor>
              </controlPr>
            </control>
          </mc:Choice>
        </mc:AlternateContent>
        <mc:AlternateContent xmlns:mc="http://schemas.openxmlformats.org/markup-compatibility/2006">
          <mc:Choice Requires="x14">
            <control shapeId="19463" r:id="rId10" name="Check Box 7">
              <controlPr defaultSize="0" autoFill="0" autoLine="0" autoPict="0">
                <anchor moveWithCells="1">
                  <from>
                    <xdr:col>30</xdr:col>
                    <xdr:colOff>304800</xdr:colOff>
                    <xdr:row>29</xdr:row>
                    <xdr:rowOff>144780</xdr:rowOff>
                  </from>
                  <to>
                    <xdr:col>39</xdr:col>
                    <xdr:colOff>190500</xdr:colOff>
                    <xdr:row>30</xdr:row>
                    <xdr:rowOff>251460</xdr:rowOff>
                  </to>
                </anchor>
              </controlPr>
            </control>
          </mc:Choice>
        </mc:AlternateContent>
        <mc:AlternateContent xmlns:mc="http://schemas.openxmlformats.org/markup-compatibility/2006">
          <mc:Choice Requires="x14">
            <control shapeId="19464" r:id="rId11" name="Check Box 8">
              <controlPr defaultSize="0" autoFill="0" autoLine="0" autoPict="0">
                <anchor moveWithCells="1">
                  <from>
                    <xdr:col>30</xdr:col>
                    <xdr:colOff>228600</xdr:colOff>
                    <xdr:row>46</xdr:row>
                    <xdr:rowOff>76200</xdr:rowOff>
                  </from>
                  <to>
                    <xdr:col>39</xdr:col>
                    <xdr:colOff>175260</xdr:colOff>
                    <xdr:row>47</xdr:row>
                    <xdr:rowOff>137160</xdr:rowOff>
                  </to>
                </anchor>
              </controlPr>
            </control>
          </mc:Choice>
        </mc:AlternateContent>
        <mc:AlternateContent xmlns:mc="http://schemas.openxmlformats.org/markup-compatibility/2006">
          <mc:Choice Requires="x14">
            <control shapeId="19465" r:id="rId12" name="Check Box 9">
              <controlPr defaultSize="0" autoFill="0" autoLine="0" autoPict="0">
                <anchor moveWithCells="1">
                  <from>
                    <xdr:col>31</xdr:col>
                    <xdr:colOff>22860</xdr:colOff>
                    <xdr:row>45</xdr:row>
                    <xdr:rowOff>175260</xdr:rowOff>
                  </from>
                  <to>
                    <xdr:col>39</xdr:col>
                    <xdr:colOff>190500</xdr:colOff>
                    <xdr:row>46</xdr:row>
                    <xdr:rowOff>175260</xdr:rowOff>
                  </to>
                </anchor>
              </controlPr>
            </control>
          </mc:Choice>
        </mc:AlternateContent>
        <mc:AlternateContent xmlns:mc="http://schemas.openxmlformats.org/markup-compatibility/2006">
          <mc:Choice Requires="x14">
            <control shapeId="19466" r:id="rId13" name="Check Box 10">
              <controlPr defaultSize="0" autoFill="0" autoLine="0" autoPict="0">
                <anchor moveWithCells="1">
                  <from>
                    <xdr:col>31</xdr:col>
                    <xdr:colOff>182880</xdr:colOff>
                    <xdr:row>44</xdr:row>
                    <xdr:rowOff>137160</xdr:rowOff>
                  </from>
                  <to>
                    <xdr:col>39</xdr:col>
                    <xdr:colOff>175260</xdr:colOff>
                    <xdr:row>45</xdr:row>
                    <xdr:rowOff>137160</xdr:rowOff>
                  </to>
                </anchor>
              </controlPr>
            </control>
          </mc:Choice>
        </mc:AlternateContent>
        <mc:AlternateContent xmlns:mc="http://schemas.openxmlformats.org/markup-compatibility/2006">
          <mc:Choice Requires="x14">
            <control shapeId="19467" r:id="rId14" name="Check Box 11">
              <controlPr defaultSize="0" autoFill="0" autoLine="0" autoPict="0">
                <anchor moveWithCells="1">
                  <from>
                    <xdr:col>30</xdr:col>
                    <xdr:colOff>251460</xdr:colOff>
                    <xdr:row>43</xdr:row>
                    <xdr:rowOff>137160</xdr:rowOff>
                  </from>
                  <to>
                    <xdr:col>39</xdr:col>
                    <xdr:colOff>175260</xdr:colOff>
                    <xdr:row>43</xdr:row>
                    <xdr:rowOff>403860</xdr:rowOff>
                  </to>
                </anchor>
              </controlPr>
            </control>
          </mc:Choice>
        </mc:AlternateContent>
        <mc:AlternateContent xmlns:mc="http://schemas.openxmlformats.org/markup-compatibility/2006">
          <mc:Choice Requires="x14">
            <control shapeId="19468" r:id="rId15" name="Check Box 12">
              <controlPr defaultSize="0" autoFill="0" autoLine="0" autoPict="0">
                <anchor moveWithCells="1">
                  <from>
                    <xdr:col>31</xdr:col>
                    <xdr:colOff>7620</xdr:colOff>
                    <xdr:row>41</xdr:row>
                    <xdr:rowOff>144780</xdr:rowOff>
                  </from>
                  <to>
                    <xdr:col>39</xdr:col>
                    <xdr:colOff>190500</xdr:colOff>
                    <xdr:row>42</xdr:row>
                    <xdr:rowOff>137160</xdr:rowOff>
                  </to>
                </anchor>
              </controlPr>
            </control>
          </mc:Choice>
        </mc:AlternateContent>
        <mc:AlternateContent xmlns:mc="http://schemas.openxmlformats.org/markup-compatibility/2006">
          <mc:Choice Requires="x14">
            <control shapeId="19469" r:id="rId16" name="Check Box 13">
              <controlPr defaultSize="0" autoFill="0" autoLine="0" autoPict="0">
                <anchor moveWithCells="1">
                  <from>
                    <xdr:col>31</xdr:col>
                    <xdr:colOff>45720</xdr:colOff>
                    <xdr:row>40</xdr:row>
                    <xdr:rowOff>45720</xdr:rowOff>
                  </from>
                  <to>
                    <xdr:col>39</xdr:col>
                    <xdr:colOff>190500</xdr:colOff>
                    <xdr:row>41</xdr:row>
                    <xdr:rowOff>137160</xdr:rowOff>
                  </to>
                </anchor>
              </controlPr>
            </control>
          </mc:Choice>
        </mc:AlternateContent>
        <mc:AlternateContent xmlns:mc="http://schemas.openxmlformats.org/markup-compatibility/2006">
          <mc:Choice Requires="x14">
            <control shapeId="19470" r:id="rId17" name="Check Box 14">
              <controlPr defaultSize="0" autoFill="0" autoLine="0" autoPict="0">
                <anchor moveWithCells="1">
                  <from>
                    <xdr:col>31</xdr:col>
                    <xdr:colOff>121920</xdr:colOff>
                    <xdr:row>39</xdr:row>
                    <xdr:rowOff>30480</xdr:rowOff>
                  </from>
                  <to>
                    <xdr:col>39</xdr:col>
                    <xdr:colOff>175260</xdr:colOff>
                    <xdr:row>40</xdr:row>
                    <xdr:rowOff>106680</xdr:rowOff>
                  </to>
                </anchor>
              </controlPr>
            </control>
          </mc:Choice>
        </mc:AlternateContent>
        <mc:AlternateContent xmlns:mc="http://schemas.openxmlformats.org/markup-compatibility/2006">
          <mc:Choice Requires="x14">
            <control shapeId="19471" r:id="rId18" name="Check Box 15">
              <controlPr defaultSize="0" autoFill="0" autoLine="0" autoPict="0">
                <anchor moveWithCells="1">
                  <from>
                    <xdr:col>30</xdr:col>
                    <xdr:colOff>342900</xdr:colOff>
                    <xdr:row>38</xdr:row>
                    <xdr:rowOff>22860</xdr:rowOff>
                  </from>
                  <to>
                    <xdr:col>39</xdr:col>
                    <xdr:colOff>190500</xdr:colOff>
                    <xdr:row>39</xdr:row>
                    <xdr:rowOff>137160</xdr:rowOff>
                  </to>
                </anchor>
              </controlPr>
            </control>
          </mc:Choice>
        </mc:AlternateContent>
        <mc:AlternateContent xmlns:mc="http://schemas.openxmlformats.org/markup-compatibility/2006">
          <mc:Choice Requires="x14">
            <control shapeId="19472" r:id="rId19" name="Check Box 16">
              <controlPr defaultSize="0" autoFill="0" autoLine="0" autoPict="0">
                <anchor moveWithCells="1">
                  <from>
                    <xdr:col>29</xdr:col>
                    <xdr:colOff>228600</xdr:colOff>
                    <xdr:row>47</xdr:row>
                    <xdr:rowOff>76200</xdr:rowOff>
                  </from>
                  <to>
                    <xdr:col>39</xdr:col>
                    <xdr:colOff>60960</xdr:colOff>
                    <xdr:row>49</xdr:row>
                    <xdr:rowOff>0</xdr:rowOff>
                  </to>
                </anchor>
              </controlPr>
            </control>
          </mc:Choice>
        </mc:AlternateContent>
        <mc:AlternateContent xmlns:mc="http://schemas.openxmlformats.org/markup-compatibility/2006">
          <mc:Choice Requires="x14">
            <control shapeId="19473" r:id="rId20" name="Check Box 17">
              <controlPr defaultSize="0" autoFill="0" autoLine="0" autoPict="0">
                <anchor moveWithCells="1">
                  <from>
                    <xdr:col>29</xdr:col>
                    <xdr:colOff>220980</xdr:colOff>
                    <xdr:row>46</xdr:row>
                    <xdr:rowOff>99060</xdr:rowOff>
                  </from>
                  <to>
                    <xdr:col>39</xdr:col>
                    <xdr:colOff>60960</xdr:colOff>
                    <xdr:row>48</xdr:row>
                    <xdr:rowOff>0</xdr:rowOff>
                  </to>
                </anchor>
              </controlPr>
            </control>
          </mc:Choice>
        </mc:AlternateContent>
        <mc:AlternateContent xmlns:mc="http://schemas.openxmlformats.org/markup-compatibility/2006">
          <mc:Choice Requires="x14">
            <control shapeId="19474" r:id="rId21" name="Check Box 18">
              <controlPr defaultSize="0" autoFill="0" autoLine="0" autoPict="0">
                <anchor moveWithCells="1">
                  <from>
                    <xdr:col>29</xdr:col>
                    <xdr:colOff>251460</xdr:colOff>
                    <xdr:row>45</xdr:row>
                    <xdr:rowOff>76200</xdr:rowOff>
                  </from>
                  <to>
                    <xdr:col>39</xdr:col>
                    <xdr:colOff>106680</xdr:colOff>
                    <xdr:row>46</xdr:row>
                    <xdr:rowOff>152400</xdr:rowOff>
                  </to>
                </anchor>
              </controlPr>
            </control>
          </mc:Choice>
        </mc:AlternateContent>
        <mc:AlternateContent xmlns:mc="http://schemas.openxmlformats.org/markup-compatibility/2006">
          <mc:Choice Requires="x14">
            <control shapeId="19475" r:id="rId22" name="Check Box 19">
              <controlPr defaultSize="0" autoFill="0" autoLine="0" autoPict="0">
                <anchor moveWithCells="1">
                  <from>
                    <xdr:col>29</xdr:col>
                    <xdr:colOff>220980</xdr:colOff>
                    <xdr:row>44</xdr:row>
                    <xdr:rowOff>22860</xdr:rowOff>
                  </from>
                  <to>
                    <xdr:col>39</xdr:col>
                    <xdr:colOff>60960</xdr:colOff>
                    <xdr:row>45</xdr:row>
                    <xdr:rowOff>38100</xdr:rowOff>
                  </to>
                </anchor>
              </controlPr>
            </control>
          </mc:Choice>
        </mc:AlternateContent>
        <mc:AlternateContent xmlns:mc="http://schemas.openxmlformats.org/markup-compatibility/2006">
          <mc:Choice Requires="x14">
            <control shapeId="19476" r:id="rId23" name="Check Box 20">
              <controlPr defaultSize="0" autoFill="0" autoLine="0" autoPict="0">
                <anchor moveWithCells="1">
                  <from>
                    <xdr:col>29</xdr:col>
                    <xdr:colOff>236220</xdr:colOff>
                    <xdr:row>41</xdr:row>
                    <xdr:rowOff>152400</xdr:rowOff>
                  </from>
                  <to>
                    <xdr:col>39</xdr:col>
                    <xdr:colOff>60960</xdr:colOff>
                    <xdr:row>42</xdr:row>
                    <xdr:rowOff>152400</xdr:rowOff>
                  </to>
                </anchor>
              </controlPr>
            </control>
          </mc:Choice>
        </mc:AlternateContent>
        <mc:AlternateContent xmlns:mc="http://schemas.openxmlformats.org/markup-compatibility/2006">
          <mc:Choice Requires="x14">
            <control shapeId="19477" r:id="rId24" name="Check Box 21">
              <controlPr defaultSize="0" autoFill="0" autoLine="0" autoPict="0">
                <anchor moveWithCells="1">
                  <from>
                    <xdr:col>29</xdr:col>
                    <xdr:colOff>220980</xdr:colOff>
                    <xdr:row>40</xdr:row>
                    <xdr:rowOff>99060</xdr:rowOff>
                  </from>
                  <to>
                    <xdr:col>39</xdr:col>
                    <xdr:colOff>60960</xdr:colOff>
                    <xdr:row>41</xdr:row>
                    <xdr:rowOff>106680</xdr:rowOff>
                  </to>
                </anchor>
              </controlPr>
            </control>
          </mc:Choice>
        </mc:AlternateContent>
        <mc:AlternateContent xmlns:mc="http://schemas.openxmlformats.org/markup-compatibility/2006">
          <mc:Choice Requires="x14">
            <control shapeId="19478" r:id="rId25" name="Check Box 22">
              <controlPr defaultSize="0" autoFill="0" autoLine="0" autoPict="0">
                <anchor moveWithCells="1">
                  <from>
                    <xdr:col>29</xdr:col>
                    <xdr:colOff>236220</xdr:colOff>
                    <xdr:row>39</xdr:row>
                    <xdr:rowOff>60960</xdr:rowOff>
                  </from>
                  <to>
                    <xdr:col>39</xdr:col>
                    <xdr:colOff>106680</xdr:colOff>
                    <xdr:row>40</xdr:row>
                    <xdr:rowOff>60960</xdr:rowOff>
                  </to>
                </anchor>
              </controlPr>
            </control>
          </mc:Choice>
        </mc:AlternateContent>
        <mc:AlternateContent xmlns:mc="http://schemas.openxmlformats.org/markup-compatibility/2006">
          <mc:Choice Requires="x14">
            <control shapeId="19479" r:id="rId26" name="Check Box 23">
              <controlPr defaultSize="0" autoFill="0" autoLine="0" autoPict="0">
                <anchor moveWithCells="1">
                  <from>
                    <xdr:col>29</xdr:col>
                    <xdr:colOff>175260</xdr:colOff>
                    <xdr:row>37</xdr:row>
                    <xdr:rowOff>99060</xdr:rowOff>
                  </from>
                  <to>
                    <xdr:col>30</xdr:col>
                    <xdr:colOff>0</xdr:colOff>
                    <xdr:row>38</xdr:row>
                    <xdr:rowOff>251460</xdr:rowOff>
                  </to>
                </anchor>
              </controlPr>
            </control>
          </mc:Choice>
        </mc:AlternateContent>
        <mc:AlternateContent xmlns:mc="http://schemas.openxmlformats.org/markup-compatibility/2006">
          <mc:Choice Requires="x14">
            <control shapeId="19480" r:id="rId27" name="Check Box 24">
              <controlPr defaultSize="0" autoFill="0" autoLine="0" autoPict="0">
                <anchor moveWithCells="1">
                  <from>
                    <xdr:col>29</xdr:col>
                    <xdr:colOff>190500</xdr:colOff>
                    <xdr:row>36</xdr:row>
                    <xdr:rowOff>114300</xdr:rowOff>
                  </from>
                  <to>
                    <xdr:col>39</xdr:col>
                    <xdr:colOff>38100</xdr:colOff>
                    <xdr:row>37</xdr:row>
                    <xdr:rowOff>251460</xdr:rowOff>
                  </to>
                </anchor>
              </controlPr>
            </control>
          </mc:Choice>
        </mc:AlternateContent>
        <mc:AlternateContent xmlns:mc="http://schemas.openxmlformats.org/markup-compatibility/2006">
          <mc:Choice Requires="x14">
            <control shapeId="19481" r:id="rId28" name="Check Box 25">
              <controlPr defaultSize="0" autoFill="0" autoLine="0" autoPict="0">
                <anchor moveWithCells="1">
                  <from>
                    <xdr:col>29</xdr:col>
                    <xdr:colOff>182880</xdr:colOff>
                    <xdr:row>34</xdr:row>
                    <xdr:rowOff>137160</xdr:rowOff>
                  </from>
                  <to>
                    <xdr:col>39</xdr:col>
                    <xdr:colOff>38100</xdr:colOff>
                    <xdr:row>35</xdr:row>
                    <xdr:rowOff>137160</xdr:rowOff>
                  </to>
                </anchor>
              </controlPr>
            </control>
          </mc:Choice>
        </mc:AlternateContent>
        <mc:AlternateContent xmlns:mc="http://schemas.openxmlformats.org/markup-compatibility/2006">
          <mc:Choice Requires="x14">
            <control shapeId="19482" r:id="rId29" name="Check Box 26">
              <controlPr defaultSize="0" autoFill="0" autoLine="0" autoPict="0">
                <anchor moveWithCells="1">
                  <from>
                    <xdr:col>29</xdr:col>
                    <xdr:colOff>220980</xdr:colOff>
                    <xdr:row>32</xdr:row>
                    <xdr:rowOff>160020</xdr:rowOff>
                  </from>
                  <to>
                    <xdr:col>39</xdr:col>
                    <xdr:colOff>60960</xdr:colOff>
                    <xdr:row>33</xdr:row>
                    <xdr:rowOff>152400</xdr:rowOff>
                  </to>
                </anchor>
              </controlPr>
            </control>
          </mc:Choice>
        </mc:AlternateContent>
        <mc:AlternateContent xmlns:mc="http://schemas.openxmlformats.org/markup-compatibility/2006">
          <mc:Choice Requires="x14">
            <control shapeId="19483" r:id="rId30" name="Check Box 27">
              <controlPr defaultSize="0" autoFill="0" autoLine="0" autoPict="0">
                <anchor moveWithCells="1">
                  <from>
                    <xdr:col>29</xdr:col>
                    <xdr:colOff>160020</xdr:colOff>
                    <xdr:row>31</xdr:row>
                    <xdr:rowOff>30480</xdr:rowOff>
                  </from>
                  <to>
                    <xdr:col>30</xdr:col>
                    <xdr:colOff>0</xdr:colOff>
                    <xdr:row>32</xdr:row>
                    <xdr:rowOff>38100</xdr:rowOff>
                  </to>
                </anchor>
              </controlPr>
            </control>
          </mc:Choice>
        </mc:AlternateContent>
        <mc:AlternateContent xmlns:mc="http://schemas.openxmlformats.org/markup-compatibility/2006">
          <mc:Choice Requires="x14">
            <control shapeId="19484" r:id="rId31" name="Check Box 28">
              <controlPr defaultSize="0" autoFill="0" autoLine="0" autoPict="0">
                <anchor moveWithCells="1">
                  <from>
                    <xdr:col>29</xdr:col>
                    <xdr:colOff>182880</xdr:colOff>
                    <xdr:row>29</xdr:row>
                    <xdr:rowOff>114300</xdr:rowOff>
                  </from>
                  <to>
                    <xdr:col>39</xdr:col>
                    <xdr:colOff>38100</xdr:colOff>
                    <xdr:row>30</xdr:row>
                    <xdr:rowOff>114300</xdr:rowOff>
                  </to>
                </anchor>
              </controlPr>
            </control>
          </mc:Choice>
        </mc:AlternateContent>
        <mc:AlternateContent xmlns:mc="http://schemas.openxmlformats.org/markup-compatibility/2006">
          <mc:Choice Requires="x14">
            <control shapeId="19485" r:id="rId32" name="Check Box 29">
              <controlPr defaultSize="0" autoFill="0" autoLine="0" autoPict="0">
                <anchor moveWithCells="1">
                  <from>
                    <xdr:col>29</xdr:col>
                    <xdr:colOff>251460</xdr:colOff>
                    <xdr:row>28</xdr:row>
                    <xdr:rowOff>7620</xdr:rowOff>
                  </from>
                  <to>
                    <xdr:col>39</xdr:col>
                    <xdr:colOff>106680</xdr:colOff>
                    <xdr:row>29</xdr:row>
                    <xdr:rowOff>0</xdr:rowOff>
                  </to>
                </anchor>
              </controlPr>
            </control>
          </mc:Choice>
        </mc:AlternateContent>
        <mc:AlternateContent xmlns:mc="http://schemas.openxmlformats.org/markup-compatibility/2006">
          <mc:Choice Requires="x14">
            <control shapeId="19486" r:id="rId33" name="Check Box 30">
              <controlPr defaultSize="0" autoFill="0" autoLine="0" autoPict="0">
                <anchor moveWithCells="1">
                  <from>
                    <xdr:col>29</xdr:col>
                    <xdr:colOff>160020</xdr:colOff>
                    <xdr:row>24</xdr:row>
                    <xdr:rowOff>38100</xdr:rowOff>
                  </from>
                  <to>
                    <xdr:col>30</xdr:col>
                    <xdr:colOff>0</xdr:colOff>
                    <xdr:row>25</xdr:row>
                    <xdr:rowOff>38100</xdr:rowOff>
                  </to>
                </anchor>
              </controlPr>
            </control>
          </mc:Choice>
        </mc:AlternateContent>
        <mc:AlternateContent xmlns:mc="http://schemas.openxmlformats.org/markup-compatibility/2006">
          <mc:Choice Requires="x14">
            <control shapeId="19487" r:id="rId34" name="Check Box 31">
              <controlPr defaultSize="0" autoFill="0" autoLine="0" autoPict="0">
                <anchor moveWithCells="1">
                  <from>
                    <xdr:col>29</xdr:col>
                    <xdr:colOff>190500</xdr:colOff>
                    <xdr:row>21</xdr:row>
                    <xdr:rowOff>198120</xdr:rowOff>
                  </from>
                  <to>
                    <xdr:col>30</xdr:col>
                    <xdr:colOff>0</xdr:colOff>
                    <xdr:row>23</xdr:row>
                    <xdr:rowOff>38100</xdr:rowOff>
                  </to>
                </anchor>
              </controlPr>
            </control>
          </mc:Choice>
        </mc:AlternateContent>
        <mc:AlternateContent xmlns:mc="http://schemas.openxmlformats.org/markup-compatibility/2006">
          <mc:Choice Requires="x14">
            <control shapeId="19488" r:id="rId35" name="Check Box 32">
              <controlPr defaultSize="0" autoFill="0" autoLine="0" autoPict="0">
                <anchor moveWithCells="1">
                  <from>
                    <xdr:col>29</xdr:col>
                    <xdr:colOff>121920</xdr:colOff>
                    <xdr:row>20</xdr:row>
                    <xdr:rowOff>22860</xdr:rowOff>
                  </from>
                  <to>
                    <xdr:col>29</xdr:col>
                    <xdr:colOff>297180</xdr:colOff>
                    <xdr:row>21</xdr:row>
                    <xdr:rowOff>106680</xdr:rowOff>
                  </to>
                </anchor>
              </controlPr>
            </control>
          </mc:Choice>
        </mc:AlternateContent>
        <mc:AlternateContent xmlns:mc="http://schemas.openxmlformats.org/markup-compatibility/2006">
          <mc:Choice Requires="x14">
            <control shapeId="19489" r:id="rId36" name="Check Box 33">
              <controlPr defaultSize="0" autoFill="0" autoLine="0" autoPict="0">
                <anchor moveWithCells="1">
                  <from>
                    <xdr:col>29</xdr:col>
                    <xdr:colOff>198120</xdr:colOff>
                    <xdr:row>18</xdr:row>
                    <xdr:rowOff>121920</xdr:rowOff>
                  </from>
                  <to>
                    <xdr:col>39</xdr:col>
                    <xdr:colOff>38100</xdr:colOff>
                    <xdr:row>19</xdr:row>
                    <xdr:rowOff>137160</xdr:rowOff>
                  </to>
                </anchor>
              </controlPr>
            </control>
          </mc:Choice>
        </mc:AlternateContent>
        <mc:AlternateContent xmlns:mc="http://schemas.openxmlformats.org/markup-compatibility/2006">
          <mc:Choice Requires="x14">
            <control shapeId="19490" r:id="rId37" name="Check Box 34">
              <controlPr defaultSize="0" autoFill="0" autoLine="0" autoPict="0">
                <anchor moveWithCells="1">
                  <from>
                    <xdr:col>29</xdr:col>
                    <xdr:colOff>160020</xdr:colOff>
                    <xdr:row>17</xdr:row>
                    <xdr:rowOff>38100</xdr:rowOff>
                  </from>
                  <to>
                    <xdr:col>30</xdr:col>
                    <xdr:colOff>0</xdr:colOff>
                    <xdr:row>18</xdr:row>
                    <xdr:rowOff>38100</xdr:rowOff>
                  </to>
                </anchor>
              </controlPr>
            </control>
          </mc:Choice>
        </mc:AlternateContent>
        <mc:AlternateContent xmlns:mc="http://schemas.openxmlformats.org/markup-compatibility/2006">
          <mc:Choice Requires="x14">
            <control shapeId="19491" r:id="rId38" name="Check Box 35">
              <controlPr defaultSize="0" autoFill="0" autoLine="0" autoPict="0">
                <anchor moveWithCells="1">
                  <from>
                    <xdr:col>29</xdr:col>
                    <xdr:colOff>144780</xdr:colOff>
                    <xdr:row>17</xdr:row>
                    <xdr:rowOff>0</xdr:rowOff>
                  </from>
                  <to>
                    <xdr:col>29</xdr:col>
                    <xdr:colOff>327660</xdr:colOff>
                    <xdr:row>18</xdr:row>
                    <xdr:rowOff>106680</xdr:rowOff>
                  </to>
                </anchor>
              </controlPr>
            </control>
          </mc:Choice>
        </mc:AlternateContent>
        <mc:AlternateContent xmlns:mc="http://schemas.openxmlformats.org/markup-compatibility/2006">
          <mc:Choice Requires="x14">
            <control shapeId="19492" r:id="rId39" name="Check Box 36">
              <controlPr defaultSize="0" autoFill="0" autoLine="0" autoPict="0">
                <anchor moveWithCells="1">
                  <from>
                    <xdr:col>30</xdr:col>
                    <xdr:colOff>121920</xdr:colOff>
                    <xdr:row>9</xdr:row>
                    <xdr:rowOff>198120</xdr:rowOff>
                  </from>
                  <to>
                    <xdr:col>39</xdr:col>
                    <xdr:colOff>175260</xdr:colOff>
                    <xdr:row>11</xdr:row>
                    <xdr:rowOff>38100</xdr:rowOff>
                  </to>
                </anchor>
              </controlPr>
            </control>
          </mc:Choice>
        </mc:AlternateContent>
        <mc:AlternateContent xmlns:mc="http://schemas.openxmlformats.org/markup-compatibility/2006">
          <mc:Choice Requires="x14">
            <control shapeId="19493" r:id="rId40" name="Check Box 37">
              <controlPr defaultSize="0" autoFill="0" autoLine="0" autoPict="0">
                <anchor moveWithCells="1">
                  <from>
                    <xdr:col>30</xdr:col>
                    <xdr:colOff>60960</xdr:colOff>
                    <xdr:row>7</xdr:row>
                    <xdr:rowOff>182880</xdr:rowOff>
                  </from>
                  <to>
                    <xdr:col>39</xdr:col>
                    <xdr:colOff>213360</xdr:colOff>
                    <xdr:row>9</xdr:row>
                    <xdr:rowOff>38100</xdr:rowOff>
                  </to>
                </anchor>
              </controlPr>
            </control>
          </mc:Choice>
        </mc:AlternateContent>
        <mc:AlternateContent xmlns:mc="http://schemas.openxmlformats.org/markup-compatibility/2006">
          <mc:Choice Requires="x14">
            <control shapeId="19494" r:id="rId41" name="Check Box 38">
              <controlPr defaultSize="0" autoFill="0" autoLine="0" autoPict="0">
                <anchor moveWithCells="1">
                  <from>
                    <xdr:col>29</xdr:col>
                    <xdr:colOff>297180</xdr:colOff>
                    <xdr:row>6</xdr:row>
                    <xdr:rowOff>45720</xdr:rowOff>
                  </from>
                  <to>
                    <xdr:col>39</xdr:col>
                    <xdr:colOff>137160</xdr:colOff>
                    <xdr:row>7</xdr:row>
                    <xdr:rowOff>175260</xdr:rowOff>
                  </to>
                </anchor>
              </controlPr>
            </control>
          </mc:Choice>
        </mc:AlternateContent>
        <mc:AlternateContent xmlns:mc="http://schemas.openxmlformats.org/markup-compatibility/2006">
          <mc:Choice Requires="x14">
            <control shapeId="19495" r:id="rId42" name="Check Box 39">
              <controlPr defaultSize="0" autoFill="0" autoLine="0" autoPict="0">
                <anchor moveWithCells="1">
                  <from>
                    <xdr:col>30</xdr:col>
                    <xdr:colOff>7620</xdr:colOff>
                    <xdr:row>4</xdr:row>
                    <xdr:rowOff>30480</xdr:rowOff>
                  </from>
                  <to>
                    <xdr:col>39</xdr:col>
                    <xdr:colOff>609600</xdr:colOff>
                    <xdr:row>6</xdr:row>
                    <xdr:rowOff>137160</xdr:rowOff>
                  </to>
                </anchor>
              </controlPr>
            </control>
          </mc:Choice>
        </mc:AlternateContent>
        <mc:AlternateContent xmlns:mc="http://schemas.openxmlformats.org/markup-compatibility/2006">
          <mc:Choice Requires="x14">
            <control shapeId="19496" r:id="rId43" name="Check Box 40">
              <controlPr defaultSize="0" autoFill="0" autoLine="0" autoPict="0">
                <anchor moveWithCells="1">
                  <from>
                    <xdr:col>29</xdr:col>
                    <xdr:colOff>198120</xdr:colOff>
                    <xdr:row>19</xdr:row>
                    <xdr:rowOff>121920</xdr:rowOff>
                  </from>
                  <to>
                    <xdr:col>39</xdr:col>
                    <xdr:colOff>38100</xdr:colOff>
                    <xdr:row>20</xdr:row>
                    <xdr:rowOff>137160</xdr:rowOff>
                  </to>
                </anchor>
              </controlPr>
            </control>
          </mc:Choice>
        </mc:AlternateContent>
        <mc:AlternateContent xmlns:mc="http://schemas.openxmlformats.org/markup-compatibility/2006">
          <mc:Choice Requires="x14">
            <control shapeId="19497" r:id="rId44" name="Check Box 41">
              <controlPr defaultSize="0" autoFill="0" autoLine="0" autoPict="0">
                <anchor moveWithCells="1">
                  <from>
                    <xdr:col>29</xdr:col>
                    <xdr:colOff>198120</xdr:colOff>
                    <xdr:row>20</xdr:row>
                    <xdr:rowOff>121920</xdr:rowOff>
                  </from>
                  <to>
                    <xdr:col>39</xdr:col>
                    <xdr:colOff>38100</xdr:colOff>
                    <xdr:row>21</xdr:row>
                    <xdr:rowOff>137160</xdr:rowOff>
                  </to>
                </anchor>
              </controlPr>
            </control>
          </mc:Choice>
        </mc:AlternateContent>
        <mc:AlternateContent xmlns:mc="http://schemas.openxmlformats.org/markup-compatibility/2006">
          <mc:Choice Requires="x14">
            <control shapeId="19498" r:id="rId45" name="Check Box 42">
              <controlPr defaultSize="0" autoFill="0" autoLine="0" autoPict="0">
                <anchor moveWithCells="1">
                  <from>
                    <xdr:col>29</xdr:col>
                    <xdr:colOff>198120</xdr:colOff>
                    <xdr:row>21</xdr:row>
                    <xdr:rowOff>121920</xdr:rowOff>
                  </from>
                  <to>
                    <xdr:col>39</xdr:col>
                    <xdr:colOff>38100</xdr:colOff>
                    <xdr:row>22</xdr:row>
                    <xdr:rowOff>137160</xdr:rowOff>
                  </to>
                </anchor>
              </controlPr>
            </control>
          </mc:Choice>
        </mc:AlternateContent>
        <mc:AlternateContent xmlns:mc="http://schemas.openxmlformats.org/markup-compatibility/2006">
          <mc:Choice Requires="x14">
            <control shapeId="19499" r:id="rId46" name="Check Box 43">
              <controlPr defaultSize="0" autoFill="0" autoLine="0" autoPict="0">
                <anchor moveWithCells="1">
                  <from>
                    <xdr:col>29</xdr:col>
                    <xdr:colOff>198120</xdr:colOff>
                    <xdr:row>21</xdr:row>
                    <xdr:rowOff>121920</xdr:rowOff>
                  </from>
                  <to>
                    <xdr:col>39</xdr:col>
                    <xdr:colOff>38100</xdr:colOff>
                    <xdr:row>22</xdr:row>
                    <xdr:rowOff>137160</xdr:rowOff>
                  </to>
                </anchor>
              </controlPr>
            </control>
          </mc:Choice>
        </mc:AlternateContent>
        <mc:AlternateContent xmlns:mc="http://schemas.openxmlformats.org/markup-compatibility/2006">
          <mc:Choice Requires="x14">
            <control shapeId="19500" r:id="rId47" name="Check Box 44">
              <controlPr defaultSize="0" autoFill="0" autoLine="0" autoPict="0">
                <anchor moveWithCells="1">
                  <from>
                    <xdr:col>29</xdr:col>
                    <xdr:colOff>198120</xdr:colOff>
                    <xdr:row>22</xdr:row>
                    <xdr:rowOff>121920</xdr:rowOff>
                  </from>
                  <to>
                    <xdr:col>39</xdr:col>
                    <xdr:colOff>38100</xdr:colOff>
                    <xdr:row>23</xdr:row>
                    <xdr:rowOff>137160</xdr:rowOff>
                  </to>
                </anchor>
              </controlPr>
            </control>
          </mc:Choice>
        </mc:AlternateContent>
        <mc:AlternateContent xmlns:mc="http://schemas.openxmlformats.org/markup-compatibility/2006">
          <mc:Choice Requires="x14">
            <control shapeId="19501" r:id="rId48" name="Check Box 45">
              <controlPr defaultSize="0" autoFill="0" autoLine="0" autoPict="0">
                <anchor moveWithCells="1">
                  <from>
                    <xdr:col>29</xdr:col>
                    <xdr:colOff>297180</xdr:colOff>
                    <xdr:row>6</xdr:row>
                    <xdr:rowOff>45720</xdr:rowOff>
                  </from>
                  <to>
                    <xdr:col>39</xdr:col>
                    <xdr:colOff>137160</xdr:colOff>
                    <xdr:row>7</xdr:row>
                    <xdr:rowOff>175260</xdr:rowOff>
                  </to>
                </anchor>
              </controlPr>
            </control>
          </mc:Choice>
        </mc:AlternateContent>
        <mc:AlternateContent xmlns:mc="http://schemas.openxmlformats.org/markup-compatibility/2006">
          <mc:Choice Requires="x14">
            <control shapeId="19502" r:id="rId49" name="Check Box 46">
              <controlPr defaultSize="0" autoFill="0" autoLine="0" autoPict="0">
                <anchor moveWithCells="1">
                  <from>
                    <xdr:col>30</xdr:col>
                    <xdr:colOff>0</xdr:colOff>
                    <xdr:row>4</xdr:row>
                    <xdr:rowOff>30480</xdr:rowOff>
                  </from>
                  <to>
                    <xdr:col>39</xdr:col>
                    <xdr:colOff>609600</xdr:colOff>
                    <xdr:row>6</xdr:row>
                    <xdr:rowOff>137160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7083C-6131-4A23-8778-25693E62A1FD}">
  <sheetPr>
    <pageSetUpPr fitToPage="1"/>
  </sheetPr>
  <dimension ref="A1:AK90"/>
  <sheetViews>
    <sheetView showZeros="0" view="pageBreakPreview" zoomScale="55" zoomScaleNormal="55" zoomScaleSheetLayoutView="55" zoomScalePageLayoutView="40" workbookViewId="0">
      <selection activeCell="L15" sqref="L15:W16"/>
    </sheetView>
  </sheetViews>
  <sheetFormatPr defaultColWidth="7.8984375" defaultRowHeight="19.2" outlineLevelCol="1"/>
  <cols>
    <col min="1" max="2" width="2.19921875" style="209" customWidth="1"/>
    <col min="3" max="3" width="24.69921875" style="209" customWidth="1"/>
    <col min="4" max="5" width="14.796875" style="209" customWidth="1"/>
    <col min="6" max="6" width="21.3984375" style="209" customWidth="1"/>
    <col min="7" max="7" width="43.59765625" style="210" customWidth="1"/>
    <col min="8" max="9" width="14.19921875" style="210" customWidth="1"/>
    <col min="10" max="11" width="7.296875" style="210" customWidth="1"/>
    <col min="12" max="25" width="14.19921875" style="210" customWidth="1"/>
    <col min="26" max="26" width="30.69921875" style="210" hidden="1" customWidth="1" outlineLevel="1"/>
    <col min="27" max="29" width="61.8984375" style="211" hidden="1" customWidth="1" outlineLevel="1"/>
    <col min="30" max="30" width="17.5" style="178" customWidth="1" collapsed="1"/>
    <col min="31" max="31" width="40" style="178" customWidth="1"/>
    <col min="32" max="34" width="40" style="209" customWidth="1"/>
    <col min="35" max="35" width="8.5" style="209" customWidth="1"/>
    <col min="36" max="37" width="8.5" style="209" hidden="1" customWidth="1"/>
    <col min="38" max="41" width="8.5" style="209" customWidth="1"/>
    <col min="42" max="42" width="73.796875" style="209" customWidth="1"/>
    <col min="43" max="43" width="60.296875" style="209" customWidth="1"/>
    <col min="44" max="47" width="8.5" style="209" customWidth="1"/>
    <col min="48" max="16384" width="7.8984375" style="209"/>
  </cols>
  <sheetData>
    <row r="1" spans="1:31" s="3" customFormat="1" ht="19.95" customHeight="1">
      <c r="A1" s="153"/>
      <c r="B1" s="153"/>
      <c r="C1" s="176"/>
      <c r="D1" s="176"/>
      <c r="E1" s="176"/>
      <c r="F1" s="176"/>
      <c r="G1" s="176"/>
      <c r="H1" s="176"/>
      <c r="I1" s="176"/>
      <c r="J1" s="176"/>
      <c r="K1" s="176"/>
      <c r="L1" s="153"/>
      <c r="M1" s="153"/>
      <c r="N1" s="153"/>
      <c r="O1" s="153"/>
      <c r="P1" s="153"/>
      <c r="Q1" s="153"/>
      <c r="R1" s="153"/>
      <c r="S1" s="153"/>
      <c r="T1" s="153"/>
      <c r="U1" s="153"/>
      <c r="V1" s="153"/>
      <c r="W1" s="153"/>
      <c r="X1" s="153"/>
      <c r="Y1" s="153"/>
      <c r="Z1" s="2"/>
      <c r="AA1" s="2"/>
      <c r="AB1" s="2"/>
      <c r="AC1" s="2"/>
      <c r="AD1" s="2"/>
      <c r="AE1" s="2"/>
    </row>
    <row r="2" spans="1:31" s="3" customFormat="1" ht="19.95" customHeight="1">
      <c r="A2" s="153"/>
      <c r="B2" s="153"/>
      <c r="C2" s="176"/>
      <c r="D2" s="176"/>
      <c r="E2" s="176"/>
      <c r="F2" s="176"/>
      <c r="G2" s="176"/>
      <c r="H2" s="176"/>
      <c r="I2" s="176"/>
      <c r="J2" s="176"/>
      <c r="K2" s="176"/>
      <c r="L2" s="153"/>
      <c r="M2" s="153"/>
      <c r="N2" s="153"/>
      <c r="O2" s="153"/>
      <c r="P2" s="153"/>
      <c r="Q2" s="153"/>
      <c r="R2" s="153"/>
      <c r="S2" s="153"/>
      <c r="T2" s="153"/>
      <c r="U2" s="153"/>
      <c r="V2" s="153"/>
      <c r="W2" s="153"/>
      <c r="X2" s="153"/>
      <c r="Y2" s="153"/>
      <c r="Z2" s="2"/>
      <c r="AA2" s="2"/>
      <c r="AB2" s="2"/>
      <c r="AC2" s="2"/>
      <c r="AD2" s="2"/>
      <c r="AE2" s="2"/>
    </row>
    <row r="3" spans="1:31" s="3" customFormat="1" ht="19.95" customHeight="1">
      <c r="A3" s="153"/>
      <c r="B3" s="153"/>
      <c r="C3" s="163"/>
      <c r="D3" s="163"/>
      <c r="E3" s="163"/>
      <c r="F3" s="163"/>
      <c r="G3" s="163"/>
      <c r="H3" s="163"/>
      <c r="I3" s="163"/>
      <c r="J3" s="163"/>
      <c r="K3" s="163"/>
      <c r="L3" s="154"/>
      <c r="M3" s="154"/>
      <c r="N3" s="154"/>
      <c r="O3" s="154"/>
      <c r="P3" s="154"/>
      <c r="Q3" s="154"/>
      <c r="R3" s="154"/>
      <c r="S3" s="154"/>
      <c r="T3" s="154"/>
      <c r="U3" s="154"/>
      <c r="V3" s="154"/>
      <c r="W3" s="154"/>
      <c r="X3" s="153"/>
      <c r="Y3" s="153"/>
      <c r="Z3" s="2"/>
      <c r="AA3" s="2"/>
      <c r="AB3" s="2"/>
      <c r="AC3" s="2"/>
      <c r="AD3" s="2"/>
      <c r="AE3" s="2"/>
    </row>
    <row r="4" spans="1:31" s="3" customFormat="1" ht="19.95" customHeight="1">
      <c r="A4" s="153"/>
      <c r="B4" s="153"/>
      <c r="C4" s="163"/>
      <c r="D4" s="163"/>
      <c r="E4" s="163"/>
      <c r="F4" s="163"/>
      <c r="G4" s="163"/>
      <c r="H4" s="163"/>
      <c r="I4" s="163"/>
      <c r="J4" s="163"/>
      <c r="K4" s="163"/>
      <c r="L4" s="647" t="s">
        <v>229</v>
      </c>
      <c r="M4" s="647"/>
      <c r="N4" s="647"/>
      <c r="O4" s="647"/>
      <c r="P4" s="647"/>
      <c r="Q4" s="647"/>
      <c r="R4" s="647"/>
      <c r="S4" s="647"/>
      <c r="T4" s="647"/>
      <c r="U4" s="647"/>
      <c r="V4" s="647"/>
      <c r="W4" s="647"/>
      <c r="X4" s="153"/>
      <c r="Y4" s="153"/>
      <c r="Z4" s="2"/>
      <c r="AA4" s="2"/>
      <c r="AB4" s="2"/>
      <c r="AC4" s="2"/>
      <c r="AD4" s="2"/>
      <c r="AE4" s="2"/>
    </row>
    <row r="5" spans="1:31" s="3" customFormat="1" ht="19.95" customHeight="1">
      <c r="A5" s="153"/>
      <c r="B5" s="153"/>
      <c r="C5" s="155" t="s">
        <v>230</v>
      </c>
      <c r="D5" s="156"/>
      <c r="E5" s="156"/>
      <c r="F5" s="156"/>
      <c r="G5" s="157"/>
      <c r="H5" s="157"/>
      <c r="I5" s="157"/>
      <c r="J5" s="163"/>
      <c r="K5" s="163"/>
      <c r="L5" s="647"/>
      <c r="M5" s="647"/>
      <c r="N5" s="647"/>
      <c r="O5" s="647"/>
      <c r="P5" s="647"/>
      <c r="Q5" s="647"/>
      <c r="R5" s="647"/>
      <c r="S5" s="647"/>
      <c r="T5" s="647"/>
      <c r="U5" s="647"/>
      <c r="V5" s="647"/>
      <c r="W5" s="647"/>
      <c r="X5" s="153"/>
      <c r="Y5" s="153"/>
      <c r="Z5" s="2"/>
      <c r="AA5" s="2"/>
      <c r="AB5" s="2"/>
      <c r="AC5" s="2"/>
      <c r="AD5" s="2"/>
      <c r="AE5" s="2"/>
    </row>
    <row r="6" spans="1:31" s="3" customFormat="1" ht="19.95" customHeight="1">
      <c r="A6" s="153"/>
      <c r="B6" s="153"/>
      <c r="C6" s="158"/>
      <c r="D6" s="159" t="s">
        <v>425</v>
      </c>
      <c r="E6" s="160"/>
      <c r="F6" s="160"/>
      <c r="G6" s="160"/>
      <c r="H6" s="160"/>
      <c r="I6" s="161"/>
      <c r="J6" s="163"/>
      <c r="K6" s="163"/>
      <c r="L6" s="647"/>
      <c r="M6" s="647"/>
      <c r="N6" s="647"/>
      <c r="O6" s="647"/>
      <c r="P6" s="647"/>
      <c r="Q6" s="647"/>
      <c r="R6" s="647"/>
      <c r="S6" s="647"/>
      <c r="T6" s="647"/>
      <c r="U6" s="647"/>
      <c r="V6" s="647"/>
      <c r="W6" s="647"/>
      <c r="X6" s="153"/>
      <c r="Y6" s="153"/>
      <c r="Z6" s="2"/>
      <c r="AA6" s="2"/>
      <c r="AB6" s="2"/>
      <c r="AC6" s="2"/>
      <c r="AD6" s="2"/>
      <c r="AE6" s="2"/>
    </row>
    <row r="7" spans="1:31" s="3" customFormat="1" ht="19.95" customHeight="1">
      <c r="A7" s="153"/>
      <c r="B7" s="153"/>
      <c r="C7" s="654" t="s">
        <v>139</v>
      </c>
      <c r="D7" s="643" t="s">
        <v>140</v>
      </c>
      <c r="E7" s="643"/>
      <c r="F7" s="643"/>
      <c r="G7" s="643"/>
      <c r="H7" s="643"/>
      <c r="I7" s="643"/>
      <c r="J7" s="163"/>
      <c r="K7" s="163"/>
      <c r="L7" s="154"/>
      <c r="M7" s="154"/>
      <c r="N7" s="154"/>
      <c r="O7" s="154"/>
      <c r="P7" s="154"/>
      <c r="Q7" s="154"/>
      <c r="R7" s="154"/>
      <c r="S7" s="154"/>
      <c r="T7" s="154"/>
      <c r="U7" s="154"/>
      <c r="V7" s="154"/>
      <c r="W7" s="154"/>
      <c r="X7" s="153"/>
      <c r="Y7" s="153"/>
      <c r="Z7" s="2"/>
      <c r="AA7" s="2"/>
      <c r="AB7" s="2"/>
      <c r="AC7" s="2"/>
      <c r="AD7" s="2"/>
      <c r="AE7" s="2"/>
    </row>
    <row r="8" spans="1:31" s="3" customFormat="1" ht="24" customHeight="1">
      <c r="A8" s="153"/>
      <c r="B8" s="153"/>
      <c r="C8" s="654"/>
      <c r="D8" s="643"/>
      <c r="E8" s="643"/>
      <c r="F8" s="643"/>
      <c r="G8" s="643"/>
      <c r="H8" s="643"/>
      <c r="I8" s="643"/>
      <c r="J8" s="163"/>
      <c r="K8" s="163"/>
      <c r="L8" s="154"/>
      <c r="M8" s="154"/>
      <c r="N8" s="154"/>
      <c r="O8" s="154"/>
      <c r="P8" s="154"/>
      <c r="Q8" s="154"/>
      <c r="R8" s="154"/>
      <c r="S8" s="154"/>
      <c r="T8" s="154"/>
      <c r="U8" s="154"/>
      <c r="V8" s="154"/>
      <c r="W8" s="154"/>
      <c r="X8" s="153"/>
      <c r="Y8" s="153"/>
      <c r="Z8" s="2"/>
      <c r="AA8" s="2"/>
      <c r="AB8" s="2"/>
      <c r="AC8" s="2"/>
      <c r="AD8" s="2"/>
      <c r="AE8" s="2"/>
    </row>
    <row r="9" spans="1:31" s="3" customFormat="1" ht="19.95" customHeight="1">
      <c r="A9" s="153"/>
      <c r="B9" s="153"/>
      <c r="C9" s="654"/>
      <c r="D9" s="643"/>
      <c r="E9" s="643"/>
      <c r="F9" s="643"/>
      <c r="G9" s="643"/>
      <c r="H9" s="643"/>
      <c r="I9" s="643"/>
      <c r="J9" s="163"/>
      <c r="K9" s="163"/>
      <c r="L9" s="154"/>
      <c r="M9" s="154"/>
      <c r="N9" s="154"/>
      <c r="O9" s="154"/>
      <c r="P9" s="154"/>
      <c r="Q9" s="154"/>
      <c r="R9" s="154"/>
      <c r="S9" s="154"/>
      <c r="T9" s="154"/>
      <c r="U9" s="154"/>
      <c r="V9" s="154"/>
      <c r="W9" s="154"/>
      <c r="X9" s="153"/>
      <c r="Y9" s="153"/>
      <c r="Z9" s="2"/>
      <c r="AA9" s="2"/>
      <c r="AB9" s="2"/>
      <c r="AC9" s="2"/>
      <c r="AD9" s="2"/>
      <c r="AE9" s="2"/>
    </row>
    <row r="10" spans="1:31" s="3" customFormat="1" ht="19.95" customHeight="1">
      <c r="A10" s="153"/>
      <c r="B10" s="153"/>
      <c r="C10" s="654" t="s">
        <v>231</v>
      </c>
      <c r="D10" s="655" t="s">
        <v>232</v>
      </c>
      <c r="E10" s="655"/>
      <c r="F10" s="655"/>
      <c r="G10" s="655"/>
      <c r="H10" s="655"/>
      <c r="I10" s="655"/>
      <c r="J10" s="163"/>
      <c r="K10" s="163"/>
      <c r="L10" s="154"/>
      <c r="M10" s="154"/>
      <c r="N10" s="154"/>
      <c r="O10" s="154"/>
      <c r="P10" s="154"/>
      <c r="Q10" s="154"/>
      <c r="R10" s="154"/>
      <c r="S10" s="154"/>
      <c r="T10" s="154"/>
      <c r="U10" s="154"/>
      <c r="V10" s="154"/>
      <c r="W10" s="154"/>
      <c r="X10" s="153"/>
      <c r="Y10" s="153"/>
      <c r="Z10" s="2"/>
      <c r="AA10" s="2"/>
      <c r="AB10" s="2"/>
      <c r="AC10" s="2"/>
      <c r="AD10" s="2"/>
      <c r="AE10" s="2"/>
    </row>
    <row r="11" spans="1:31" s="176" customFormat="1" ht="19.95" customHeight="1">
      <c r="C11" s="654"/>
      <c r="D11" s="655"/>
      <c r="E11" s="655"/>
      <c r="F11" s="655"/>
      <c r="G11" s="655"/>
      <c r="H11" s="655"/>
      <c r="I11" s="655"/>
      <c r="J11" s="163"/>
      <c r="K11" s="163"/>
      <c r="L11" s="163"/>
      <c r="M11" s="163"/>
      <c r="N11" s="163"/>
      <c r="O11" s="163"/>
      <c r="P11" s="163"/>
      <c r="Q11" s="163"/>
      <c r="R11" s="163"/>
      <c r="S11" s="163"/>
      <c r="T11" s="163"/>
      <c r="U11" s="163"/>
      <c r="V11" s="163"/>
      <c r="W11" s="163"/>
    </row>
    <row r="12" spans="1:31" s="3" customFormat="1" ht="19.95" customHeight="1">
      <c r="A12" s="153"/>
      <c r="B12" s="153"/>
      <c r="C12" s="654"/>
      <c r="D12" s="655"/>
      <c r="E12" s="655"/>
      <c r="F12" s="655"/>
      <c r="G12" s="655"/>
      <c r="H12" s="655"/>
      <c r="I12" s="655"/>
      <c r="J12" s="163"/>
      <c r="K12" s="163"/>
      <c r="L12" s="656" t="s">
        <v>233</v>
      </c>
      <c r="M12" s="657"/>
      <c r="N12" s="657"/>
      <c r="O12" s="657"/>
      <c r="P12" s="657"/>
      <c r="Q12" s="657"/>
      <c r="R12" s="657"/>
      <c r="S12" s="657"/>
      <c r="T12" s="657"/>
      <c r="U12" s="657"/>
      <c r="V12" s="657"/>
      <c r="W12" s="658"/>
      <c r="X12" s="153"/>
      <c r="Y12" s="153"/>
      <c r="Z12" s="2"/>
      <c r="AA12" s="2"/>
      <c r="AB12" s="2"/>
      <c r="AC12" s="2"/>
      <c r="AD12" s="2"/>
      <c r="AE12" s="2"/>
    </row>
    <row r="13" spans="1:31" s="3" customFormat="1" ht="19.95" customHeight="1">
      <c r="A13" s="153"/>
      <c r="B13" s="153"/>
      <c r="C13" s="654"/>
      <c r="D13" s="655"/>
      <c r="E13" s="655"/>
      <c r="F13" s="655"/>
      <c r="G13" s="655"/>
      <c r="H13" s="655"/>
      <c r="I13" s="655"/>
      <c r="J13" s="163"/>
      <c r="K13" s="163"/>
      <c r="L13" s="659"/>
      <c r="M13" s="660"/>
      <c r="N13" s="660"/>
      <c r="O13" s="660"/>
      <c r="P13" s="660"/>
      <c r="Q13" s="660"/>
      <c r="R13" s="660"/>
      <c r="S13" s="660"/>
      <c r="T13" s="660"/>
      <c r="U13" s="660"/>
      <c r="V13" s="660"/>
      <c r="W13" s="661"/>
      <c r="X13" s="153"/>
      <c r="Y13" s="153"/>
      <c r="Z13" s="2"/>
      <c r="AA13" s="2"/>
      <c r="AB13" s="2"/>
      <c r="AC13" s="2"/>
      <c r="AD13" s="2"/>
      <c r="AE13" s="2"/>
    </row>
    <row r="14" spans="1:31" s="3" customFormat="1" ht="19.95" customHeight="1">
      <c r="A14" s="153"/>
      <c r="B14" s="153"/>
      <c r="C14" s="654" t="s">
        <v>234</v>
      </c>
      <c r="D14" s="665" t="s">
        <v>280</v>
      </c>
      <c r="E14" s="666"/>
      <c r="F14" s="666"/>
      <c r="G14" s="666"/>
      <c r="H14" s="666"/>
      <c r="I14" s="667"/>
      <c r="J14" s="163"/>
      <c r="K14" s="163"/>
      <c r="L14" s="662"/>
      <c r="M14" s="663"/>
      <c r="N14" s="663"/>
      <c r="O14" s="663"/>
      <c r="P14" s="663"/>
      <c r="Q14" s="663"/>
      <c r="R14" s="663"/>
      <c r="S14" s="663"/>
      <c r="T14" s="663"/>
      <c r="U14" s="663"/>
      <c r="V14" s="663"/>
      <c r="W14" s="664"/>
      <c r="X14" s="153"/>
      <c r="Y14" s="153"/>
      <c r="Z14" s="2"/>
      <c r="AA14" s="2"/>
      <c r="AB14" s="2"/>
      <c r="AC14" s="2"/>
      <c r="AD14" s="2"/>
      <c r="AE14" s="2"/>
    </row>
    <row r="15" spans="1:31" s="3" customFormat="1" ht="36" customHeight="1">
      <c r="A15" s="153"/>
      <c r="B15" s="153"/>
      <c r="C15" s="654"/>
      <c r="D15" s="668"/>
      <c r="E15" s="669"/>
      <c r="F15" s="669"/>
      <c r="G15" s="669"/>
      <c r="H15" s="669"/>
      <c r="I15" s="670"/>
      <c r="J15" s="163"/>
      <c r="K15" s="163"/>
      <c r="L15" s="674"/>
      <c r="M15" s="675"/>
      <c r="N15" s="675"/>
      <c r="O15" s="675"/>
      <c r="P15" s="675"/>
      <c r="Q15" s="675"/>
      <c r="R15" s="675"/>
      <c r="S15" s="675"/>
      <c r="T15" s="675"/>
      <c r="U15" s="675"/>
      <c r="V15" s="675"/>
      <c r="W15" s="676"/>
      <c r="X15" s="153"/>
      <c r="Y15" s="153"/>
      <c r="Z15" s="2"/>
      <c r="AA15" s="2"/>
      <c r="AB15" s="2"/>
      <c r="AC15" s="2"/>
      <c r="AD15" s="2"/>
      <c r="AE15" s="2"/>
    </row>
    <row r="16" spans="1:31" s="3" customFormat="1" ht="19.95" customHeight="1">
      <c r="A16" s="153"/>
      <c r="B16" s="153"/>
      <c r="C16" s="654"/>
      <c r="D16" s="671"/>
      <c r="E16" s="672"/>
      <c r="F16" s="672"/>
      <c r="G16" s="672"/>
      <c r="H16" s="672"/>
      <c r="I16" s="673"/>
      <c r="J16" s="163"/>
      <c r="K16" s="163"/>
      <c r="L16" s="677"/>
      <c r="M16" s="678"/>
      <c r="N16" s="678"/>
      <c r="O16" s="678"/>
      <c r="P16" s="678"/>
      <c r="Q16" s="678"/>
      <c r="R16" s="678"/>
      <c r="S16" s="678"/>
      <c r="T16" s="678"/>
      <c r="U16" s="678"/>
      <c r="V16" s="678"/>
      <c r="W16" s="679"/>
      <c r="X16" s="153"/>
      <c r="Y16" s="153"/>
      <c r="Z16" s="2"/>
      <c r="AA16" s="2"/>
      <c r="AB16" s="2"/>
      <c r="AC16" s="2"/>
      <c r="AD16" s="2"/>
      <c r="AE16" s="2"/>
    </row>
    <row r="17" spans="1:37" s="3" customFormat="1" ht="81" customHeight="1">
      <c r="A17" s="153"/>
      <c r="B17" s="153"/>
      <c r="C17" s="162" t="s">
        <v>281</v>
      </c>
      <c r="D17" s="643" t="s">
        <v>282</v>
      </c>
      <c r="E17" s="643"/>
      <c r="F17" s="643"/>
      <c r="G17" s="643"/>
      <c r="H17" s="643"/>
      <c r="I17" s="643"/>
      <c r="J17" s="163"/>
      <c r="K17" s="163"/>
      <c r="L17" s="154"/>
      <c r="M17" s="154"/>
      <c r="N17" s="154"/>
      <c r="O17" s="154"/>
      <c r="P17" s="154"/>
      <c r="Q17" s="154"/>
      <c r="R17" s="154"/>
      <c r="S17" s="154"/>
      <c r="T17" s="154"/>
      <c r="U17" s="154"/>
      <c r="V17" s="154"/>
      <c r="W17" s="154"/>
      <c r="X17" s="177"/>
      <c r="Y17" s="177"/>
      <c r="Z17" s="177"/>
      <c r="AA17" s="178"/>
      <c r="AB17" s="178"/>
      <c r="AC17" s="2"/>
      <c r="AD17" s="2"/>
      <c r="AE17" s="2"/>
      <c r="AF17" s="2"/>
      <c r="AG17" s="2"/>
      <c r="AH17" s="2"/>
    </row>
    <row r="18" spans="1:37" s="3" customFormat="1" ht="81" customHeight="1">
      <c r="A18" s="153"/>
      <c r="B18" s="153"/>
      <c r="C18" s="162" t="s">
        <v>283</v>
      </c>
      <c r="D18" s="643" t="s">
        <v>284</v>
      </c>
      <c r="E18" s="643"/>
      <c r="F18" s="643"/>
      <c r="G18" s="643"/>
      <c r="H18" s="643"/>
      <c r="I18" s="643"/>
      <c r="J18" s="163"/>
      <c r="K18" s="163"/>
      <c r="L18" s="651" t="str">
        <f>IF(L15="","","③地場産品類型"&amp;" "&amp;L15&amp;" "&amp;"の場合、"&amp;"返礼品等概要書の地場産品該当理由回答欄に下記内容を記載ください。")</f>
        <v/>
      </c>
      <c r="M18" s="652"/>
      <c r="N18" s="652"/>
      <c r="O18" s="652"/>
      <c r="P18" s="652"/>
      <c r="Q18" s="652"/>
      <c r="R18" s="652"/>
      <c r="S18" s="652"/>
      <c r="T18" s="652"/>
      <c r="U18" s="652"/>
      <c r="V18" s="652"/>
      <c r="W18" s="653"/>
      <c r="X18" s="177"/>
      <c r="Y18" s="177"/>
      <c r="Z18" s="177"/>
      <c r="AA18" s="179"/>
      <c r="AB18" s="179"/>
      <c r="AC18" s="178"/>
      <c r="AD18" s="178"/>
      <c r="AE18" s="2"/>
      <c r="AF18" s="2"/>
      <c r="AG18" s="2"/>
      <c r="AH18" s="2"/>
      <c r="AI18" s="2"/>
      <c r="AJ18" s="2"/>
    </row>
    <row r="19" spans="1:37" s="3" customFormat="1" ht="81" customHeight="1">
      <c r="A19" s="153"/>
      <c r="B19" s="153"/>
      <c r="C19" s="158" t="s">
        <v>238</v>
      </c>
      <c r="D19" s="643" t="s">
        <v>239</v>
      </c>
      <c r="E19" s="643"/>
      <c r="F19" s="643"/>
      <c r="G19" s="643"/>
      <c r="H19" s="643"/>
      <c r="I19" s="643"/>
      <c r="J19" s="163"/>
      <c r="K19" s="163"/>
      <c r="L19" s="649" t="s">
        <v>235</v>
      </c>
      <c r="M19" s="649"/>
      <c r="N19" s="649"/>
      <c r="O19" s="649"/>
      <c r="P19" s="649" t="s">
        <v>236</v>
      </c>
      <c r="Q19" s="649"/>
      <c r="R19" s="649"/>
      <c r="S19" s="649"/>
      <c r="T19" s="649" t="s">
        <v>237</v>
      </c>
      <c r="U19" s="649"/>
      <c r="V19" s="649"/>
      <c r="W19" s="649"/>
      <c r="X19" s="180"/>
      <c r="Y19" s="180"/>
      <c r="Z19" s="181"/>
      <c r="AA19" s="182"/>
      <c r="AB19" s="182"/>
      <c r="AC19" s="183"/>
      <c r="AD19" s="183"/>
      <c r="AE19" s="2"/>
      <c r="AF19" s="2"/>
      <c r="AG19" s="2"/>
      <c r="AH19" s="2"/>
      <c r="AI19" s="2"/>
      <c r="AJ19" s="2"/>
    </row>
    <row r="20" spans="1:37" s="3" customFormat="1" ht="99.6" customHeight="1">
      <c r="A20" s="153"/>
      <c r="B20" s="153"/>
      <c r="C20" s="650" t="s">
        <v>240</v>
      </c>
      <c r="D20" s="643" t="s">
        <v>241</v>
      </c>
      <c r="E20" s="643"/>
      <c r="F20" s="643"/>
      <c r="G20" s="643"/>
      <c r="H20" s="643"/>
      <c r="I20" s="643"/>
      <c r="J20" s="164"/>
      <c r="K20" s="164"/>
      <c r="L20" s="646" t="str">
        <f>IFERROR(VLOOKUP($L$15,$Z$24:$AC$43,2,FALSE),"")</f>
        <v/>
      </c>
      <c r="M20" s="646"/>
      <c r="N20" s="646"/>
      <c r="O20" s="646"/>
      <c r="P20" s="646" t="str">
        <f>IFERROR(VLOOKUP($L$15,$Z$24:$AC$43,3,FALSE),"")</f>
        <v/>
      </c>
      <c r="Q20" s="646"/>
      <c r="R20" s="646"/>
      <c r="S20" s="646"/>
      <c r="T20" s="646" t="str">
        <f>IFERROR(VLOOKUP($L$15,$Z$24:$AC$43,4,FALSE),"")</f>
        <v/>
      </c>
      <c r="U20" s="646"/>
      <c r="V20" s="646"/>
      <c r="W20" s="646"/>
      <c r="X20" s="180"/>
      <c r="Y20" s="180"/>
      <c r="Z20" s="2"/>
      <c r="AA20" s="2"/>
      <c r="AB20" s="2"/>
      <c r="AC20" s="2"/>
      <c r="AD20" s="2"/>
      <c r="AE20" s="2"/>
    </row>
    <row r="21" spans="1:37" s="3" customFormat="1" ht="50.4" customHeight="1">
      <c r="A21" s="153"/>
      <c r="B21" s="153"/>
      <c r="C21" s="650"/>
      <c r="D21" s="643"/>
      <c r="E21" s="643"/>
      <c r="F21" s="643"/>
      <c r="G21" s="643"/>
      <c r="H21" s="643"/>
      <c r="I21" s="643"/>
      <c r="J21" s="163"/>
      <c r="K21" s="163"/>
      <c r="L21" s="646"/>
      <c r="M21" s="646"/>
      <c r="N21" s="646"/>
      <c r="O21" s="646"/>
      <c r="P21" s="646"/>
      <c r="Q21" s="646"/>
      <c r="R21" s="646"/>
      <c r="S21" s="646"/>
      <c r="T21" s="646"/>
      <c r="U21" s="646"/>
      <c r="V21" s="646"/>
      <c r="W21" s="646"/>
      <c r="X21" s="153"/>
      <c r="Y21" s="2"/>
      <c r="Z21" s="2"/>
      <c r="AA21" s="2"/>
      <c r="AB21" s="2"/>
      <c r="AC21" s="2"/>
      <c r="AD21" s="2"/>
      <c r="AE21" s="2"/>
    </row>
    <row r="22" spans="1:37" s="3" customFormat="1" ht="99.6" customHeight="1">
      <c r="A22" s="153"/>
      <c r="B22" s="153"/>
      <c r="C22" s="241" t="s">
        <v>242</v>
      </c>
      <c r="D22" s="643" t="s">
        <v>243</v>
      </c>
      <c r="E22" s="643"/>
      <c r="F22" s="643"/>
      <c r="G22" s="643"/>
      <c r="H22" s="643"/>
      <c r="I22" s="643"/>
      <c r="J22" s="163"/>
      <c r="K22" s="163"/>
      <c r="L22" s="646"/>
      <c r="M22" s="646"/>
      <c r="N22" s="646"/>
      <c r="O22" s="646"/>
      <c r="P22" s="646"/>
      <c r="Q22" s="646"/>
      <c r="R22" s="646"/>
      <c r="S22" s="646"/>
      <c r="T22" s="646"/>
      <c r="U22" s="646"/>
      <c r="V22" s="646"/>
      <c r="W22" s="646"/>
      <c r="X22" s="153"/>
      <c r="Y22" s="2"/>
      <c r="Z22" s="2"/>
      <c r="AA22" s="2"/>
      <c r="AB22" s="2"/>
      <c r="AC22" s="2"/>
      <c r="AD22" s="2"/>
      <c r="AE22" s="2"/>
    </row>
    <row r="23" spans="1:37" s="189" customFormat="1" ht="72" customHeight="1">
      <c r="A23" s="184"/>
      <c r="B23" s="184"/>
      <c r="C23" s="241" t="s">
        <v>245</v>
      </c>
      <c r="D23" s="643" t="s">
        <v>246</v>
      </c>
      <c r="E23" s="643"/>
      <c r="F23" s="643"/>
      <c r="G23" s="643"/>
      <c r="H23" s="643"/>
      <c r="I23" s="643"/>
      <c r="J23" s="157"/>
      <c r="K23" s="157"/>
      <c r="L23" s="154"/>
      <c r="M23" s="154"/>
      <c r="N23" s="154"/>
      <c r="O23" s="154"/>
      <c r="P23" s="154"/>
      <c r="Q23" s="154"/>
      <c r="R23" s="154"/>
      <c r="S23" s="154"/>
      <c r="T23" s="154"/>
      <c r="U23" s="154"/>
      <c r="V23" s="154"/>
      <c r="W23" s="154"/>
      <c r="X23" s="185"/>
      <c r="Y23" s="186"/>
      <c r="Z23" s="187" t="s">
        <v>244</v>
      </c>
      <c r="AA23" s="188"/>
      <c r="AB23" s="188"/>
      <c r="AC23" s="188"/>
      <c r="AD23" s="186"/>
      <c r="AE23" s="186"/>
    </row>
    <row r="24" spans="1:37" s="3" customFormat="1" ht="61.2" customHeight="1">
      <c r="A24" s="153"/>
      <c r="B24" s="153"/>
      <c r="C24" s="241" t="s">
        <v>247</v>
      </c>
      <c r="D24" s="643" t="s">
        <v>248</v>
      </c>
      <c r="E24" s="643"/>
      <c r="F24" s="643"/>
      <c r="G24" s="643"/>
      <c r="H24" s="643"/>
      <c r="I24" s="643"/>
      <c r="J24" s="154"/>
      <c r="K24" s="154"/>
      <c r="L24" s="157"/>
      <c r="M24" s="157"/>
      <c r="N24" s="157"/>
      <c r="O24" s="157"/>
      <c r="P24" s="157"/>
      <c r="Q24" s="157"/>
      <c r="R24" s="157"/>
      <c r="S24" s="157"/>
      <c r="T24" s="157"/>
      <c r="U24" s="157"/>
      <c r="V24" s="157"/>
      <c r="W24" s="157"/>
      <c r="X24" s="4"/>
      <c r="Z24" s="190"/>
      <c r="AA24" s="191" t="s">
        <v>136</v>
      </c>
      <c r="AB24" s="191" t="s">
        <v>137</v>
      </c>
      <c r="AC24" s="191" t="s">
        <v>138</v>
      </c>
    </row>
    <row r="25" spans="1:37" s="3" customFormat="1" ht="65.099999999999994" customHeight="1">
      <c r="A25" s="153"/>
      <c r="B25" s="153"/>
      <c r="C25" s="240" t="s">
        <v>249</v>
      </c>
      <c r="D25" s="643" t="s">
        <v>250</v>
      </c>
      <c r="E25" s="643"/>
      <c r="F25" s="643"/>
      <c r="G25" s="643"/>
      <c r="H25" s="643"/>
      <c r="I25" s="643"/>
      <c r="J25" s="239"/>
      <c r="K25" s="239"/>
      <c r="L25" s="647" t="str">
        <f>IF(L15="","","④解答欄の記載例を参考にし、返礼品等該当書の解答欄を記入してください。")</f>
        <v/>
      </c>
      <c r="M25" s="647"/>
      <c r="N25" s="647"/>
      <c r="O25" s="647"/>
      <c r="P25" s="647"/>
      <c r="Q25" s="647"/>
      <c r="R25" s="647"/>
      <c r="S25" s="647"/>
      <c r="T25" s="647"/>
      <c r="U25" s="647"/>
      <c r="V25" s="647"/>
      <c r="W25" s="647"/>
      <c r="X25" s="4"/>
      <c r="Z25" s="192" t="s">
        <v>285</v>
      </c>
      <c r="AA25" s="193" t="s">
        <v>286</v>
      </c>
      <c r="AB25" s="165" t="s">
        <v>426</v>
      </c>
      <c r="AC25" s="165" t="s">
        <v>426</v>
      </c>
      <c r="AJ25" s="3">
        <v>1</v>
      </c>
      <c r="AK25" s="3">
        <v>1</v>
      </c>
    </row>
    <row r="26" spans="1:37" s="3" customFormat="1" ht="113.4" customHeight="1">
      <c r="A26" s="153"/>
      <c r="B26" s="153"/>
      <c r="C26" s="248" t="s">
        <v>254</v>
      </c>
      <c r="D26" s="648" t="s">
        <v>255</v>
      </c>
      <c r="E26" s="648"/>
      <c r="F26" s="648"/>
      <c r="G26" s="648"/>
      <c r="H26" s="648"/>
      <c r="I26" s="648"/>
      <c r="J26" s="239"/>
      <c r="K26" s="239"/>
      <c r="L26" s="649" t="s">
        <v>251</v>
      </c>
      <c r="M26" s="649"/>
      <c r="N26" s="649"/>
      <c r="O26" s="649"/>
      <c r="P26" s="649" t="s">
        <v>252</v>
      </c>
      <c r="Q26" s="649"/>
      <c r="R26" s="649"/>
      <c r="S26" s="649"/>
      <c r="T26" s="649" t="s">
        <v>253</v>
      </c>
      <c r="U26" s="649"/>
      <c r="V26" s="649"/>
      <c r="W26" s="649"/>
      <c r="X26" s="4"/>
      <c r="Z26" s="194" t="s">
        <v>287</v>
      </c>
      <c r="AA26" s="195" t="s">
        <v>288</v>
      </c>
      <c r="AB26" s="195" t="s">
        <v>289</v>
      </c>
      <c r="AC26" s="195" t="s">
        <v>290</v>
      </c>
      <c r="AJ26" s="3">
        <v>2</v>
      </c>
      <c r="AK26" s="3">
        <v>3</v>
      </c>
    </row>
    <row r="27" spans="1:37" s="3" customFormat="1" ht="124.5" customHeight="1">
      <c r="A27" s="153"/>
      <c r="B27" s="153"/>
      <c r="C27" s="196" t="s">
        <v>257</v>
      </c>
      <c r="D27" s="645" t="s">
        <v>258</v>
      </c>
      <c r="E27" s="645"/>
      <c r="F27" s="645"/>
      <c r="G27" s="645"/>
      <c r="H27" s="645"/>
      <c r="I27" s="645"/>
      <c r="J27" s="239"/>
      <c r="K27" s="642" t="s">
        <v>256</v>
      </c>
      <c r="L27" s="646" t="str">
        <f>IFERROR(VLOOKUP($L$15,$Z$46:$AC$70,2,FALSE),"")</f>
        <v/>
      </c>
      <c r="M27" s="646"/>
      <c r="N27" s="646"/>
      <c r="O27" s="646"/>
      <c r="P27" s="646" t="str">
        <f>IFERROR(VLOOKUP($L$15,$Z$46:$AC$70,3,FALSE),"")</f>
        <v/>
      </c>
      <c r="Q27" s="646"/>
      <c r="R27" s="646"/>
      <c r="S27" s="646"/>
      <c r="T27" s="646" t="str">
        <f>IFERROR(VLOOKUP($L$15,$Z$46:$AC$70,4,FALSE),"")</f>
        <v/>
      </c>
      <c r="U27" s="646"/>
      <c r="V27" s="646"/>
      <c r="W27" s="646"/>
      <c r="X27" s="4"/>
      <c r="Z27" s="194" t="s">
        <v>291</v>
      </c>
      <c r="AA27" s="195" t="s">
        <v>292</v>
      </c>
      <c r="AB27" s="195" t="s">
        <v>293</v>
      </c>
      <c r="AC27" s="195" t="s">
        <v>294</v>
      </c>
      <c r="AJ27" s="3">
        <v>3</v>
      </c>
      <c r="AK27" s="3">
        <v>3</v>
      </c>
    </row>
    <row r="28" spans="1:37" s="3" customFormat="1" ht="84.6" customHeight="1">
      <c r="A28" s="153"/>
      <c r="B28" s="153"/>
      <c r="C28" s="240" t="s">
        <v>162</v>
      </c>
      <c r="D28" s="643" t="s">
        <v>163</v>
      </c>
      <c r="E28" s="643"/>
      <c r="F28" s="643"/>
      <c r="G28" s="643"/>
      <c r="H28" s="643"/>
      <c r="I28" s="643"/>
      <c r="J28" s="239"/>
      <c r="K28" s="642"/>
      <c r="L28" s="646"/>
      <c r="M28" s="646"/>
      <c r="N28" s="646"/>
      <c r="O28" s="646"/>
      <c r="P28" s="646"/>
      <c r="Q28" s="646"/>
      <c r="R28" s="646"/>
      <c r="S28" s="646"/>
      <c r="T28" s="646"/>
      <c r="U28" s="646"/>
      <c r="V28" s="646"/>
      <c r="W28" s="646"/>
      <c r="X28" s="4"/>
      <c r="Z28" s="194" t="s">
        <v>295</v>
      </c>
      <c r="AA28" s="195" t="s">
        <v>296</v>
      </c>
      <c r="AB28" s="195" t="s">
        <v>297</v>
      </c>
      <c r="AC28" s="195" t="s">
        <v>298</v>
      </c>
      <c r="AJ28" s="3" t="s">
        <v>144</v>
      </c>
      <c r="AK28" s="3">
        <v>3</v>
      </c>
    </row>
    <row r="29" spans="1:37" s="3" customFormat="1" ht="120" customHeight="1">
      <c r="A29" s="153"/>
      <c r="B29" s="153"/>
      <c r="C29" s="241" t="s">
        <v>165</v>
      </c>
      <c r="D29" s="643" t="s">
        <v>166</v>
      </c>
      <c r="E29" s="643"/>
      <c r="F29" s="643"/>
      <c r="G29" s="643"/>
      <c r="H29" s="643"/>
      <c r="I29" s="643"/>
      <c r="J29" s="239"/>
      <c r="K29" s="642" t="str">
        <f>IF(L29="","","例２")</f>
        <v/>
      </c>
      <c r="L29" s="643" t="str">
        <f>IFERROR(VLOOKUP($L$15&amp;"②",$Z$46:$AC$70,2,FALSE),"")</f>
        <v/>
      </c>
      <c r="M29" s="643"/>
      <c r="N29" s="643"/>
      <c r="O29" s="643"/>
      <c r="P29" s="643" t="str">
        <f>IFERROR(VLOOKUP($L$15&amp;"②",$Z$46:$AC$70,3,FALSE),"")</f>
        <v/>
      </c>
      <c r="Q29" s="643"/>
      <c r="R29" s="643"/>
      <c r="S29" s="643"/>
      <c r="T29" s="643" t="str">
        <f>IFERROR(VLOOKUP($L$15&amp;"②",$Z$46:$AC$70,4,FALSE),"")</f>
        <v/>
      </c>
      <c r="U29" s="643"/>
      <c r="V29" s="643"/>
      <c r="W29" s="643"/>
      <c r="X29" s="4"/>
      <c r="Z29" s="194" t="s">
        <v>299</v>
      </c>
      <c r="AA29" s="195" t="s">
        <v>300</v>
      </c>
      <c r="AB29" s="195" t="s">
        <v>301</v>
      </c>
      <c r="AC29" s="195" t="s">
        <v>302</v>
      </c>
      <c r="AJ29" s="3" t="s">
        <v>145</v>
      </c>
      <c r="AK29" s="3">
        <v>3</v>
      </c>
    </row>
    <row r="30" spans="1:37" s="3" customFormat="1" ht="120" customHeight="1">
      <c r="A30" s="153"/>
      <c r="B30" s="153"/>
      <c r="C30" s="241" t="s">
        <v>168</v>
      </c>
      <c r="D30" s="643" t="s">
        <v>169</v>
      </c>
      <c r="E30" s="643"/>
      <c r="F30" s="643"/>
      <c r="G30" s="643"/>
      <c r="H30" s="643"/>
      <c r="I30" s="643"/>
      <c r="J30" s="239"/>
      <c r="K30" s="642"/>
      <c r="L30" s="643"/>
      <c r="M30" s="643"/>
      <c r="N30" s="643"/>
      <c r="O30" s="643"/>
      <c r="P30" s="643"/>
      <c r="Q30" s="643"/>
      <c r="R30" s="643"/>
      <c r="S30" s="643"/>
      <c r="T30" s="643"/>
      <c r="U30" s="643"/>
      <c r="V30" s="643"/>
      <c r="W30" s="643"/>
      <c r="X30" s="4"/>
      <c r="Z30" s="197" t="s">
        <v>303</v>
      </c>
      <c r="AA30" s="195" t="s">
        <v>304</v>
      </c>
      <c r="AB30" s="195" t="s">
        <v>305</v>
      </c>
      <c r="AC30" s="195" t="s">
        <v>306</v>
      </c>
      <c r="AJ30" s="3" t="s">
        <v>146</v>
      </c>
      <c r="AK30" s="3">
        <v>3</v>
      </c>
    </row>
    <row r="31" spans="1:37" s="3" customFormat="1" ht="120" customHeight="1">
      <c r="A31" s="153"/>
      <c r="B31" s="153"/>
      <c r="C31" s="241" t="s">
        <v>171</v>
      </c>
      <c r="D31" s="643" t="s">
        <v>172</v>
      </c>
      <c r="E31" s="643"/>
      <c r="F31" s="643"/>
      <c r="G31" s="643"/>
      <c r="H31" s="643"/>
      <c r="I31" s="643"/>
      <c r="J31" s="238"/>
      <c r="K31" s="642"/>
      <c r="L31" s="643"/>
      <c r="M31" s="643"/>
      <c r="N31" s="643"/>
      <c r="O31" s="643"/>
      <c r="P31" s="643"/>
      <c r="Q31" s="643"/>
      <c r="R31" s="643"/>
      <c r="S31" s="643"/>
      <c r="T31" s="643"/>
      <c r="U31" s="643"/>
      <c r="V31" s="643"/>
      <c r="W31" s="643"/>
      <c r="X31" s="4"/>
      <c r="Z31" s="194" t="s">
        <v>307</v>
      </c>
      <c r="AA31" s="195" t="s">
        <v>308</v>
      </c>
      <c r="AB31" s="198" t="s">
        <v>309</v>
      </c>
      <c r="AC31" s="195" t="s">
        <v>310</v>
      </c>
      <c r="AJ31" s="3">
        <v>4</v>
      </c>
      <c r="AK31" s="3">
        <v>3</v>
      </c>
    </row>
    <row r="32" spans="1:37" s="3" customFormat="1" ht="65.099999999999994" customHeight="1">
      <c r="A32" s="153"/>
      <c r="B32" s="153"/>
      <c r="C32" s="241" t="s">
        <v>173</v>
      </c>
      <c r="D32" s="643" t="s">
        <v>174</v>
      </c>
      <c r="E32" s="643"/>
      <c r="F32" s="643"/>
      <c r="G32" s="643"/>
      <c r="H32" s="643"/>
      <c r="I32" s="643"/>
      <c r="J32" s="238"/>
      <c r="K32" s="642" t="str">
        <f>IF(L32="","","例３")</f>
        <v/>
      </c>
      <c r="L32" s="643" t="str">
        <f>IFERROR(VLOOKUP($L$15&amp;"③",$Z$46:$AC$70,2,FALSE),"")</f>
        <v/>
      </c>
      <c r="M32" s="643"/>
      <c r="N32" s="643"/>
      <c r="O32" s="643"/>
      <c r="P32" s="643" t="str">
        <f>IFERROR(VLOOKUP($L$15&amp;"③",$Z$46:$AC$70,3,FALSE),"")</f>
        <v/>
      </c>
      <c r="Q32" s="643"/>
      <c r="R32" s="643"/>
      <c r="S32" s="643"/>
      <c r="T32" s="643" t="str">
        <f>IFERROR(VLOOKUP($L$15&amp;"③",$Z$46:$AC$70,4,FALSE),"")</f>
        <v/>
      </c>
      <c r="U32" s="643"/>
      <c r="V32" s="643"/>
      <c r="W32" s="643"/>
      <c r="X32" s="4"/>
      <c r="Z32" s="194" t="s">
        <v>311</v>
      </c>
      <c r="AA32" s="195" t="s">
        <v>312</v>
      </c>
      <c r="AB32" s="195" t="s">
        <v>313</v>
      </c>
      <c r="AC32" s="195" t="s">
        <v>314</v>
      </c>
      <c r="AJ32" s="3">
        <v>5</v>
      </c>
      <c r="AK32" s="3">
        <v>3</v>
      </c>
    </row>
    <row r="33" spans="1:37" s="3" customFormat="1" ht="65.099999999999994" customHeight="1">
      <c r="A33" s="153"/>
      <c r="B33" s="153"/>
      <c r="C33" s="166"/>
      <c r="D33" s="641"/>
      <c r="E33" s="641"/>
      <c r="F33" s="641"/>
      <c r="G33" s="641"/>
      <c r="H33" s="641"/>
      <c r="I33" s="641"/>
      <c r="J33" s="239"/>
      <c r="K33" s="642"/>
      <c r="L33" s="643"/>
      <c r="M33" s="643"/>
      <c r="N33" s="643"/>
      <c r="O33" s="643"/>
      <c r="P33" s="643"/>
      <c r="Q33" s="643"/>
      <c r="R33" s="643"/>
      <c r="S33" s="643"/>
      <c r="T33" s="643"/>
      <c r="U33" s="643"/>
      <c r="V33" s="643"/>
      <c r="W33" s="643"/>
      <c r="X33" s="4"/>
      <c r="Z33" s="194" t="s">
        <v>315</v>
      </c>
      <c r="AA33" s="195" t="s">
        <v>316</v>
      </c>
      <c r="AB33" s="195" t="s">
        <v>317</v>
      </c>
      <c r="AC33" s="195" t="s">
        <v>318</v>
      </c>
      <c r="AJ33" s="3">
        <v>6</v>
      </c>
      <c r="AK33" s="3">
        <v>3</v>
      </c>
    </row>
    <row r="34" spans="1:37" s="3" customFormat="1" ht="97.5" customHeight="1">
      <c r="A34" s="153"/>
      <c r="B34" s="153"/>
      <c r="C34" s="167"/>
      <c r="D34" s="644"/>
      <c r="E34" s="644"/>
      <c r="F34" s="644"/>
      <c r="G34" s="644"/>
      <c r="H34" s="644"/>
      <c r="I34" s="644"/>
      <c r="J34" s="238"/>
      <c r="K34" s="642"/>
      <c r="L34" s="643"/>
      <c r="M34" s="643"/>
      <c r="N34" s="643"/>
      <c r="O34" s="643"/>
      <c r="P34" s="643"/>
      <c r="Q34" s="643"/>
      <c r="R34" s="643"/>
      <c r="S34" s="643"/>
      <c r="T34" s="643"/>
      <c r="U34" s="643"/>
      <c r="V34" s="643"/>
      <c r="W34" s="643"/>
      <c r="X34" s="4"/>
      <c r="Z34" s="197" t="s">
        <v>319</v>
      </c>
      <c r="AA34" s="195" t="s">
        <v>320</v>
      </c>
      <c r="AB34" s="195" t="s">
        <v>321</v>
      </c>
      <c r="AC34" s="195" t="s">
        <v>322</v>
      </c>
      <c r="AJ34" s="3">
        <v>7</v>
      </c>
      <c r="AK34" s="3">
        <v>3</v>
      </c>
    </row>
    <row r="35" spans="1:37" s="3" customFormat="1" ht="86.1" customHeight="1">
      <c r="A35" s="153"/>
      <c r="B35" s="153"/>
      <c r="C35" s="167"/>
      <c r="D35" s="644"/>
      <c r="E35" s="644"/>
      <c r="F35" s="644"/>
      <c r="G35" s="644"/>
      <c r="H35" s="644"/>
      <c r="I35" s="644"/>
      <c r="J35" s="239"/>
      <c r="K35" s="642"/>
      <c r="L35" s="643"/>
      <c r="M35" s="643"/>
      <c r="N35" s="643"/>
      <c r="O35" s="643"/>
      <c r="P35" s="643"/>
      <c r="Q35" s="643"/>
      <c r="R35" s="643"/>
      <c r="S35" s="643"/>
      <c r="T35" s="643"/>
      <c r="U35" s="643"/>
      <c r="V35" s="643"/>
      <c r="W35" s="643"/>
      <c r="X35" s="4"/>
      <c r="Z35" s="199" t="s">
        <v>323</v>
      </c>
      <c r="AA35" s="195" t="s">
        <v>158</v>
      </c>
      <c r="AB35" s="195" t="s">
        <v>324</v>
      </c>
      <c r="AC35" s="165" t="s">
        <v>426</v>
      </c>
      <c r="AJ35" s="3" t="s">
        <v>154</v>
      </c>
      <c r="AK35" s="3">
        <v>3</v>
      </c>
    </row>
    <row r="36" spans="1:37" s="3" customFormat="1" ht="65.099999999999994" customHeight="1">
      <c r="A36" s="153"/>
      <c r="B36" s="153"/>
      <c r="C36" s="167"/>
      <c r="D36" s="641"/>
      <c r="E36" s="641"/>
      <c r="F36" s="641"/>
      <c r="G36" s="641"/>
      <c r="H36" s="641"/>
      <c r="I36" s="641"/>
      <c r="J36" s="239"/>
      <c r="K36" s="642" t="str">
        <f>IF(L36="","","例４")</f>
        <v/>
      </c>
      <c r="L36" s="643" t="str">
        <f>IFERROR(VLOOKUP($L$15&amp;"④",$Z$46:$AC$70,2,FALSE),"")</f>
        <v/>
      </c>
      <c r="M36" s="643"/>
      <c r="N36" s="643"/>
      <c r="O36" s="643"/>
      <c r="P36" s="643" t="str">
        <f>IFERROR(VLOOKUP($L$15&amp;"④",$Z$46:$AC$70,3,FALSE),"")</f>
        <v/>
      </c>
      <c r="Q36" s="643"/>
      <c r="R36" s="643"/>
      <c r="S36" s="643"/>
      <c r="T36" s="643" t="str">
        <f>IFERROR(VLOOKUP($L$15&amp;"④",$Z$46:$AC$70,4,FALSE),"")</f>
        <v/>
      </c>
      <c r="U36" s="643"/>
      <c r="V36" s="643"/>
      <c r="W36" s="643"/>
      <c r="X36" s="4"/>
      <c r="Z36" s="199" t="s">
        <v>325</v>
      </c>
      <c r="AA36" s="195" t="s">
        <v>158</v>
      </c>
      <c r="AB36" s="195" t="s">
        <v>326</v>
      </c>
      <c r="AC36" s="165" t="s">
        <v>426</v>
      </c>
      <c r="AJ36" s="3" t="s">
        <v>156</v>
      </c>
      <c r="AK36" s="3">
        <v>2</v>
      </c>
    </row>
    <row r="37" spans="1:37" s="3" customFormat="1" ht="79.5" customHeight="1">
      <c r="A37" s="153"/>
      <c r="B37" s="153"/>
      <c r="C37" s="167"/>
      <c r="D37" s="644"/>
      <c r="E37" s="644"/>
      <c r="F37" s="644"/>
      <c r="G37" s="644"/>
      <c r="H37" s="644"/>
      <c r="I37" s="644"/>
      <c r="J37" s="239"/>
      <c r="K37" s="642"/>
      <c r="L37" s="643"/>
      <c r="M37" s="643"/>
      <c r="N37" s="643"/>
      <c r="O37" s="643"/>
      <c r="P37" s="643"/>
      <c r="Q37" s="643"/>
      <c r="R37" s="643"/>
      <c r="S37" s="643"/>
      <c r="T37" s="643"/>
      <c r="U37" s="643"/>
      <c r="V37" s="643"/>
      <c r="W37" s="643"/>
      <c r="X37" s="4"/>
      <c r="Z37" s="199" t="s">
        <v>327</v>
      </c>
      <c r="AA37" s="195" t="s">
        <v>328</v>
      </c>
      <c r="AB37" s="195" t="s">
        <v>329</v>
      </c>
      <c r="AC37" s="165" t="s">
        <v>330</v>
      </c>
      <c r="AJ37" s="3" t="s">
        <v>159</v>
      </c>
      <c r="AK37" s="3">
        <v>2</v>
      </c>
    </row>
    <row r="38" spans="1:37" s="3" customFormat="1" ht="65.099999999999994" customHeight="1">
      <c r="A38" s="153"/>
      <c r="B38" s="153"/>
      <c r="C38" s="168"/>
      <c r="D38" s="641"/>
      <c r="E38" s="641"/>
      <c r="F38" s="641"/>
      <c r="G38" s="641"/>
      <c r="H38" s="641"/>
      <c r="I38" s="641"/>
      <c r="J38" s="239"/>
      <c r="K38" s="642"/>
      <c r="L38" s="643"/>
      <c r="M38" s="643"/>
      <c r="N38" s="643"/>
      <c r="O38" s="643"/>
      <c r="P38" s="643"/>
      <c r="Q38" s="643"/>
      <c r="R38" s="643"/>
      <c r="S38" s="643"/>
      <c r="T38" s="643"/>
      <c r="U38" s="643"/>
      <c r="V38" s="643"/>
      <c r="W38" s="643"/>
      <c r="X38" s="4"/>
      <c r="Z38" s="197" t="s">
        <v>331</v>
      </c>
      <c r="AA38" s="195" t="s">
        <v>332</v>
      </c>
      <c r="AB38" s="198" t="s">
        <v>333</v>
      </c>
      <c r="AC38" s="198" t="s">
        <v>334</v>
      </c>
      <c r="AJ38" s="3" t="s">
        <v>161</v>
      </c>
      <c r="AK38" s="3">
        <v>3</v>
      </c>
    </row>
    <row r="39" spans="1:37" s="3" customFormat="1" ht="65.099999999999994" customHeight="1">
      <c r="A39" s="153"/>
      <c r="B39" s="153"/>
      <c r="C39" s="168"/>
      <c r="D39" s="641"/>
      <c r="E39" s="641"/>
      <c r="F39" s="641"/>
      <c r="G39" s="641"/>
      <c r="H39" s="641"/>
      <c r="I39" s="641"/>
      <c r="J39" s="238"/>
      <c r="K39" s="642"/>
      <c r="L39" s="643"/>
      <c r="M39" s="643"/>
      <c r="N39" s="643"/>
      <c r="O39" s="643"/>
      <c r="P39" s="643"/>
      <c r="Q39" s="643"/>
      <c r="R39" s="643"/>
      <c r="S39" s="643"/>
      <c r="T39" s="643"/>
      <c r="U39" s="643"/>
      <c r="V39" s="643"/>
      <c r="W39" s="643"/>
      <c r="X39" s="153"/>
      <c r="Y39" s="2"/>
      <c r="Z39" s="200" t="s">
        <v>335</v>
      </c>
      <c r="AA39" s="195" t="s">
        <v>336</v>
      </c>
      <c r="AB39" s="195" t="s">
        <v>337</v>
      </c>
      <c r="AC39" s="195" t="s">
        <v>338</v>
      </c>
      <c r="AJ39" s="3" t="s">
        <v>164</v>
      </c>
      <c r="AK39" s="3">
        <v>3</v>
      </c>
    </row>
    <row r="40" spans="1:37" s="2" customFormat="1" ht="65.099999999999994" customHeight="1">
      <c r="A40" s="153"/>
      <c r="B40" s="153"/>
      <c r="C40" s="169"/>
      <c r="D40" s="640"/>
      <c r="E40" s="640"/>
      <c r="F40" s="640"/>
      <c r="G40" s="640"/>
      <c r="H40" s="640"/>
      <c r="I40" s="640"/>
      <c r="J40" s="239"/>
      <c r="K40" s="642"/>
      <c r="L40" s="643"/>
      <c r="M40" s="643"/>
      <c r="N40" s="643"/>
      <c r="O40" s="643"/>
      <c r="P40" s="643"/>
      <c r="Q40" s="643"/>
      <c r="R40" s="643"/>
      <c r="S40" s="643"/>
      <c r="T40" s="643"/>
      <c r="U40" s="643"/>
      <c r="V40" s="643"/>
      <c r="W40" s="643"/>
      <c r="X40" s="153"/>
      <c r="Z40" s="194" t="s">
        <v>339</v>
      </c>
      <c r="AA40" s="195" t="s">
        <v>340</v>
      </c>
      <c r="AB40" s="165" t="s">
        <v>426</v>
      </c>
      <c r="AC40" s="165" t="s">
        <v>426</v>
      </c>
      <c r="AD40" s="3"/>
      <c r="AE40" s="3"/>
      <c r="AJ40" s="3" t="s">
        <v>167</v>
      </c>
      <c r="AK40" s="3">
        <v>3</v>
      </c>
    </row>
    <row r="41" spans="1:37" s="2" customFormat="1" ht="65.099999999999994" customHeight="1">
      <c r="C41" s="3"/>
      <c r="D41" s="640"/>
      <c r="E41" s="640"/>
      <c r="F41" s="640"/>
      <c r="G41" s="640"/>
      <c r="H41" s="640"/>
      <c r="I41" s="640"/>
      <c r="J41" s="237"/>
      <c r="K41" s="237"/>
      <c r="Z41" s="194" t="s">
        <v>341</v>
      </c>
      <c r="AA41" s="195" t="s">
        <v>342</v>
      </c>
      <c r="AB41" s="165" t="s">
        <v>343</v>
      </c>
      <c r="AC41" s="165" t="s">
        <v>344</v>
      </c>
      <c r="AD41" s="3"/>
      <c r="AE41" s="3"/>
      <c r="AJ41" s="3" t="s">
        <v>170</v>
      </c>
      <c r="AK41" s="4">
        <v>1</v>
      </c>
    </row>
    <row r="42" spans="1:37" s="2" customFormat="1" ht="65.099999999999994" customHeight="1">
      <c r="J42" s="237"/>
      <c r="K42" s="237"/>
      <c r="Z42" s="194" t="s">
        <v>345</v>
      </c>
      <c r="AA42" s="195" t="s">
        <v>346</v>
      </c>
      <c r="AB42" s="195" t="s">
        <v>347</v>
      </c>
      <c r="AC42" s="195" t="s">
        <v>348</v>
      </c>
      <c r="AD42" s="3"/>
      <c r="AE42" s="3"/>
      <c r="AJ42" s="3">
        <v>9</v>
      </c>
      <c r="AK42" s="3">
        <v>3</v>
      </c>
    </row>
    <row r="43" spans="1:37" s="2" customFormat="1" ht="73.5" customHeight="1">
      <c r="J43" s="237"/>
      <c r="K43" s="237"/>
      <c r="Z43" s="201"/>
      <c r="AA43" s="202"/>
      <c r="AB43" s="202"/>
      <c r="AC43" s="202"/>
      <c r="AD43" s="3"/>
      <c r="AE43" s="3"/>
      <c r="AJ43" s="3">
        <v>99</v>
      </c>
      <c r="AK43" s="3">
        <v>3</v>
      </c>
    </row>
    <row r="44" spans="1:37" s="2" customFormat="1" ht="37.200000000000003" customHeight="1">
      <c r="C44" s="189"/>
      <c r="D44" s="189"/>
      <c r="E44" s="189"/>
      <c r="F44" s="189"/>
      <c r="G44" s="189"/>
      <c r="H44" s="189"/>
      <c r="I44" s="189"/>
      <c r="J44" s="237"/>
      <c r="K44" s="237"/>
      <c r="Z44" s="203"/>
      <c r="AA44" s="204"/>
      <c r="AB44" s="204"/>
      <c r="AC44" s="204"/>
      <c r="AD44" s="3"/>
      <c r="AE44" s="3"/>
      <c r="AJ44" s="3"/>
      <c r="AK44" s="3"/>
    </row>
    <row r="45" spans="1:37" s="189" customFormat="1" ht="51" customHeight="1">
      <c r="C45" s="5"/>
      <c r="D45" s="5"/>
      <c r="E45" s="5"/>
      <c r="F45" s="5"/>
      <c r="G45" s="5"/>
      <c r="H45" s="5"/>
      <c r="I45" s="5"/>
      <c r="J45" s="186"/>
      <c r="K45" s="186"/>
      <c r="L45" s="2"/>
      <c r="M45" s="2"/>
      <c r="N45" s="2"/>
      <c r="O45" s="2"/>
      <c r="P45" s="2"/>
      <c r="Q45" s="2"/>
      <c r="R45" s="2"/>
      <c r="S45" s="2"/>
      <c r="T45" s="2"/>
      <c r="U45" s="2"/>
      <c r="V45" s="2"/>
      <c r="W45" s="2"/>
      <c r="X45" s="186"/>
      <c r="Y45" s="186"/>
      <c r="Z45" s="187" t="s">
        <v>259</v>
      </c>
      <c r="AA45" s="188"/>
      <c r="AB45" s="188"/>
      <c r="AC45" s="188"/>
      <c r="AD45" s="186"/>
      <c r="AE45" s="186"/>
    </row>
    <row r="46" spans="1:37" s="5" customFormat="1" ht="130.94999999999999" customHeight="1">
      <c r="J46" s="205"/>
      <c r="K46" s="205"/>
      <c r="L46" s="186"/>
      <c r="M46" s="186"/>
      <c r="N46" s="186"/>
      <c r="O46" s="186"/>
      <c r="P46" s="186"/>
      <c r="Q46" s="186"/>
      <c r="R46" s="186"/>
      <c r="S46" s="186"/>
      <c r="T46" s="186"/>
      <c r="U46" s="186"/>
      <c r="V46" s="186"/>
      <c r="W46" s="186"/>
      <c r="X46" s="206"/>
      <c r="Y46" s="206"/>
      <c r="Z46" s="207" t="s">
        <v>175</v>
      </c>
      <c r="AA46" s="208" t="s">
        <v>136</v>
      </c>
      <c r="AB46" s="208" t="s">
        <v>137</v>
      </c>
      <c r="AC46" s="208" t="s">
        <v>138</v>
      </c>
    </row>
    <row r="47" spans="1:37" s="5" customFormat="1" ht="90.6" customHeight="1">
      <c r="C47" s="172"/>
      <c r="D47" s="172"/>
      <c r="E47" s="172"/>
      <c r="F47" s="173"/>
      <c r="G47" s="174"/>
      <c r="H47" s="142"/>
      <c r="I47" s="142"/>
      <c r="J47" s="142"/>
      <c r="K47" s="142"/>
      <c r="L47" s="206"/>
      <c r="M47" s="206"/>
      <c r="N47" s="206"/>
      <c r="O47" s="206"/>
      <c r="P47" s="206"/>
      <c r="Q47" s="206"/>
      <c r="R47" s="206"/>
      <c r="S47" s="206"/>
      <c r="T47" s="206"/>
      <c r="U47" s="206"/>
      <c r="V47" s="206"/>
      <c r="W47" s="206"/>
      <c r="X47" s="143"/>
      <c r="Y47" s="143"/>
      <c r="Z47" s="192" t="s">
        <v>285</v>
      </c>
      <c r="AA47" s="171" t="s">
        <v>176</v>
      </c>
      <c r="AB47" s="165" t="s">
        <v>426</v>
      </c>
      <c r="AC47" s="165" t="s">
        <v>426</v>
      </c>
    </row>
    <row r="48" spans="1:37" s="5" customFormat="1" ht="72" customHeight="1">
      <c r="C48" s="172"/>
      <c r="D48" s="172"/>
      <c r="E48" s="172"/>
      <c r="F48" s="173"/>
      <c r="G48" s="174"/>
      <c r="H48" s="142"/>
      <c r="I48" s="142"/>
      <c r="J48" s="142"/>
      <c r="K48" s="142"/>
      <c r="L48" s="143"/>
      <c r="M48" s="143"/>
      <c r="N48" s="143"/>
      <c r="O48" s="143"/>
      <c r="P48" s="143"/>
      <c r="Q48" s="143"/>
      <c r="R48" s="143"/>
      <c r="S48" s="143"/>
      <c r="T48" s="143"/>
      <c r="U48" s="143"/>
      <c r="V48" s="143"/>
      <c r="W48" s="143"/>
      <c r="X48" s="143"/>
      <c r="Y48" s="143"/>
      <c r="Z48" s="194" t="s">
        <v>287</v>
      </c>
      <c r="AA48" s="165" t="s">
        <v>177</v>
      </c>
      <c r="AB48" s="171" t="s">
        <v>178</v>
      </c>
      <c r="AC48" s="165" t="s">
        <v>349</v>
      </c>
    </row>
    <row r="49" spans="3:29" s="6" customFormat="1" ht="159.44999999999999" customHeight="1">
      <c r="C49" s="172"/>
      <c r="D49" s="172"/>
      <c r="E49" s="172"/>
      <c r="F49" s="173"/>
      <c r="G49" s="174"/>
      <c r="H49" s="142"/>
      <c r="I49" s="142"/>
      <c r="J49" s="142"/>
      <c r="K49" s="142"/>
      <c r="L49" s="143"/>
      <c r="M49" s="143"/>
      <c r="N49" s="143"/>
      <c r="O49" s="143"/>
      <c r="P49" s="143"/>
      <c r="Q49" s="143"/>
      <c r="R49" s="143"/>
      <c r="S49" s="143"/>
      <c r="T49" s="143"/>
      <c r="U49" s="143"/>
      <c r="V49" s="143"/>
      <c r="W49" s="143"/>
      <c r="X49" s="143"/>
      <c r="Y49" s="143"/>
      <c r="Z49" s="194" t="s">
        <v>291</v>
      </c>
      <c r="AA49" s="165" t="s">
        <v>350</v>
      </c>
      <c r="AB49" s="165" t="s">
        <v>351</v>
      </c>
      <c r="AC49" s="165" t="s">
        <v>426</v>
      </c>
    </row>
    <row r="50" spans="3:29" s="6" customFormat="1" ht="89.85" customHeight="1">
      <c r="C50" s="172"/>
      <c r="D50" s="172"/>
      <c r="E50" s="172"/>
      <c r="F50" s="173"/>
      <c r="G50" s="174"/>
      <c r="H50" s="142"/>
      <c r="I50" s="142"/>
      <c r="J50" s="142"/>
      <c r="K50" s="142"/>
      <c r="L50" s="143"/>
      <c r="M50" s="143"/>
      <c r="N50" s="143"/>
      <c r="O50" s="143"/>
      <c r="P50" s="143"/>
      <c r="Q50" s="143"/>
      <c r="R50" s="143"/>
      <c r="S50" s="143"/>
      <c r="T50" s="143"/>
      <c r="U50" s="143"/>
      <c r="V50" s="143"/>
      <c r="W50" s="143"/>
      <c r="X50" s="143"/>
      <c r="Y50" s="143"/>
      <c r="Z50" s="194" t="s">
        <v>295</v>
      </c>
      <c r="AA50" s="165" t="s">
        <v>352</v>
      </c>
      <c r="AB50" s="165" t="s">
        <v>353</v>
      </c>
      <c r="AC50" s="165" t="s">
        <v>426</v>
      </c>
    </row>
    <row r="51" spans="3:29" s="6" customFormat="1" ht="89.85" customHeight="1">
      <c r="C51" s="172"/>
      <c r="D51" s="172"/>
      <c r="E51" s="172"/>
      <c r="F51" s="173"/>
      <c r="G51" s="174"/>
      <c r="H51" s="142"/>
      <c r="I51" s="142"/>
      <c r="J51" s="142"/>
      <c r="K51" s="142"/>
      <c r="L51" s="143"/>
      <c r="M51" s="143"/>
      <c r="N51" s="143"/>
      <c r="O51" s="143"/>
      <c r="P51" s="143"/>
      <c r="Q51" s="143"/>
      <c r="R51" s="143"/>
      <c r="S51" s="143"/>
      <c r="T51" s="143"/>
      <c r="U51" s="143"/>
      <c r="V51" s="143"/>
      <c r="W51" s="143"/>
      <c r="X51" s="143"/>
      <c r="Y51" s="143"/>
      <c r="Z51" s="194" t="s">
        <v>299</v>
      </c>
      <c r="AA51" s="165" t="s">
        <v>352</v>
      </c>
      <c r="AB51" s="165" t="s">
        <v>354</v>
      </c>
      <c r="AC51" s="165" t="s">
        <v>426</v>
      </c>
    </row>
    <row r="52" spans="3:29" s="6" customFormat="1" ht="89.85" customHeight="1">
      <c r="C52" s="209"/>
      <c r="D52" s="209"/>
      <c r="E52" s="209"/>
      <c r="F52" s="209"/>
      <c r="G52" s="210"/>
      <c r="H52" s="210"/>
      <c r="I52" s="210"/>
      <c r="J52" s="142"/>
      <c r="K52" s="142"/>
      <c r="L52" s="143"/>
      <c r="M52" s="143"/>
      <c r="N52" s="143"/>
      <c r="O52" s="143"/>
      <c r="P52" s="143"/>
      <c r="Q52" s="143"/>
      <c r="R52" s="143"/>
      <c r="S52" s="143"/>
      <c r="T52" s="143"/>
      <c r="U52" s="143"/>
      <c r="V52" s="143"/>
      <c r="W52" s="143"/>
      <c r="X52" s="144"/>
      <c r="Y52" s="144"/>
      <c r="Z52" s="197" t="s">
        <v>303</v>
      </c>
      <c r="AA52" s="165" t="s">
        <v>355</v>
      </c>
      <c r="AB52" s="165" t="s">
        <v>356</v>
      </c>
      <c r="AC52" s="165" t="s">
        <v>357</v>
      </c>
    </row>
    <row r="53" spans="3:29" s="6" customFormat="1" ht="89.85" customHeight="1">
      <c r="C53" s="209"/>
      <c r="D53" s="209"/>
      <c r="E53" s="209"/>
      <c r="F53" s="209"/>
      <c r="G53" s="210"/>
      <c r="H53" s="210"/>
      <c r="I53" s="210"/>
      <c r="J53" s="142"/>
      <c r="K53" s="142"/>
      <c r="L53" s="144"/>
      <c r="M53" s="144"/>
      <c r="N53" s="144"/>
      <c r="O53" s="144"/>
      <c r="P53" s="144"/>
      <c r="Q53" s="144"/>
      <c r="R53" s="144"/>
      <c r="S53" s="144"/>
      <c r="T53" s="144"/>
      <c r="U53" s="144"/>
      <c r="V53" s="144"/>
      <c r="W53" s="144"/>
      <c r="X53" s="143"/>
      <c r="Y53" s="143"/>
      <c r="Z53" s="194" t="s">
        <v>307</v>
      </c>
      <c r="AA53" s="165" t="s">
        <v>358</v>
      </c>
      <c r="AB53" s="165" t="s">
        <v>359</v>
      </c>
      <c r="AC53" s="165" t="s">
        <v>360</v>
      </c>
    </row>
    <row r="54" spans="3:29" s="6" customFormat="1" ht="89.85" customHeight="1">
      <c r="C54" s="209"/>
      <c r="D54" s="209"/>
      <c r="E54" s="209"/>
      <c r="F54" s="209"/>
      <c r="G54" s="210"/>
      <c r="H54" s="210"/>
      <c r="I54" s="210"/>
      <c r="J54" s="142"/>
      <c r="K54" s="142"/>
      <c r="L54" s="143"/>
      <c r="M54" s="143"/>
      <c r="N54" s="143"/>
      <c r="O54" s="143"/>
      <c r="P54" s="143"/>
      <c r="Q54" s="143"/>
      <c r="R54" s="143"/>
      <c r="S54" s="143"/>
      <c r="T54" s="143"/>
      <c r="U54" s="143"/>
      <c r="V54" s="143"/>
      <c r="W54" s="143"/>
      <c r="X54" s="143"/>
      <c r="Y54" s="143"/>
      <c r="Z54" s="194" t="s">
        <v>311</v>
      </c>
      <c r="AA54" s="165" t="s">
        <v>361</v>
      </c>
      <c r="AB54" s="165" t="s">
        <v>362</v>
      </c>
      <c r="AC54" s="165" t="s">
        <v>363</v>
      </c>
    </row>
    <row r="55" spans="3:29" s="6" customFormat="1" ht="89.85" customHeight="1">
      <c r="C55" s="209"/>
      <c r="D55" s="209"/>
      <c r="E55" s="209"/>
      <c r="F55" s="209"/>
      <c r="G55" s="210"/>
      <c r="H55" s="210"/>
      <c r="I55" s="210"/>
      <c r="J55" s="142"/>
      <c r="K55" s="142"/>
      <c r="L55" s="143"/>
      <c r="M55" s="143"/>
      <c r="N55" s="143"/>
      <c r="O55" s="143"/>
      <c r="P55" s="143"/>
      <c r="Q55" s="143"/>
      <c r="R55" s="143"/>
      <c r="S55" s="143"/>
      <c r="T55" s="143"/>
      <c r="U55" s="143"/>
      <c r="V55" s="143"/>
      <c r="W55" s="143"/>
      <c r="X55" s="143"/>
      <c r="Y55" s="143"/>
      <c r="Z55" s="194" t="s">
        <v>315</v>
      </c>
      <c r="AA55" s="165" t="s">
        <v>364</v>
      </c>
      <c r="AB55" s="165" t="s">
        <v>365</v>
      </c>
      <c r="AC55" s="165" t="s">
        <v>366</v>
      </c>
    </row>
    <row r="56" spans="3:29" s="6" customFormat="1" ht="123.6" customHeight="1">
      <c r="C56" s="209"/>
      <c r="D56" s="209"/>
      <c r="E56" s="209"/>
      <c r="F56" s="209"/>
      <c r="G56" s="210"/>
      <c r="H56" s="210"/>
      <c r="I56" s="210"/>
      <c r="J56" s="142"/>
      <c r="K56" s="142"/>
      <c r="L56" s="143"/>
      <c r="M56" s="143"/>
      <c r="N56" s="143"/>
      <c r="O56" s="143"/>
      <c r="P56" s="143"/>
      <c r="Q56" s="143"/>
      <c r="R56" s="143"/>
      <c r="S56" s="143"/>
      <c r="T56" s="143"/>
      <c r="U56" s="143"/>
      <c r="V56" s="143"/>
      <c r="W56" s="143"/>
      <c r="X56" s="143"/>
      <c r="Y56" s="143"/>
      <c r="Z56" s="194" t="s">
        <v>367</v>
      </c>
      <c r="AA56" s="165" t="s">
        <v>368</v>
      </c>
      <c r="AB56" s="165" t="s">
        <v>369</v>
      </c>
      <c r="AC56" s="165" t="s">
        <v>370</v>
      </c>
    </row>
    <row r="57" spans="3:29" s="6" customFormat="1" ht="123.6" customHeight="1">
      <c r="C57" s="209"/>
      <c r="D57" s="209"/>
      <c r="E57" s="209"/>
      <c r="F57" s="209"/>
      <c r="G57" s="210"/>
      <c r="H57" s="210"/>
      <c r="I57" s="210"/>
      <c r="J57" s="142"/>
      <c r="K57" s="142"/>
      <c r="L57" s="143"/>
      <c r="M57" s="143"/>
      <c r="N57" s="143"/>
      <c r="O57" s="143"/>
      <c r="P57" s="143"/>
      <c r="Q57" s="143"/>
      <c r="R57" s="143"/>
      <c r="S57" s="143"/>
      <c r="T57" s="143"/>
      <c r="U57" s="143"/>
      <c r="V57" s="143"/>
      <c r="W57" s="143"/>
      <c r="X57" s="143"/>
      <c r="Y57" s="143"/>
      <c r="Z57" s="197" t="s">
        <v>319</v>
      </c>
      <c r="AA57" s="165" t="s">
        <v>371</v>
      </c>
      <c r="AB57" s="165" t="s">
        <v>372</v>
      </c>
      <c r="AC57" s="165" t="s">
        <v>373</v>
      </c>
    </row>
    <row r="58" spans="3:29" s="6" customFormat="1" ht="123.6" customHeight="1">
      <c r="C58" s="209"/>
      <c r="D58" s="209"/>
      <c r="E58" s="209"/>
      <c r="F58" s="209"/>
      <c r="G58" s="210"/>
      <c r="H58" s="210"/>
      <c r="I58" s="210"/>
      <c r="J58" s="142"/>
      <c r="K58" s="142"/>
      <c r="L58" s="143"/>
      <c r="M58" s="143"/>
      <c r="N58" s="143"/>
      <c r="O58" s="143"/>
      <c r="P58" s="143"/>
      <c r="Q58" s="143"/>
      <c r="R58" s="143"/>
      <c r="S58" s="143"/>
      <c r="T58" s="143"/>
      <c r="U58" s="143"/>
      <c r="V58" s="143"/>
      <c r="W58" s="143"/>
      <c r="X58" s="143"/>
      <c r="Y58" s="143"/>
      <c r="Z58" s="199" t="s">
        <v>323</v>
      </c>
      <c r="AA58" s="165" t="s">
        <v>374</v>
      </c>
      <c r="AB58" s="165" t="s">
        <v>375</v>
      </c>
      <c r="AC58" s="165" t="s">
        <v>426</v>
      </c>
    </row>
    <row r="59" spans="3:29" s="6" customFormat="1" ht="123.6" customHeight="1">
      <c r="C59" s="209"/>
      <c r="D59" s="209"/>
      <c r="E59" s="209"/>
      <c r="F59" s="209"/>
      <c r="G59" s="210"/>
      <c r="H59" s="210"/>
      <c r="I59" s="210"/>
      <c r="J59" s="142"/>
      <c r="K59" s="142"/>
      <c r="L59" s="143"/>
      <c r="M59" s="143"/>
      <c r="N59" s="143"/>
      <c r="O59" s="143"/>
      <c r="P59" s="143"/>
      <c r="Q59" s="143"/>
      <c r="R59" s="143"/>
      <c r="S59" s="143"/>
      <c r="T59" s="143"/>
      <c r="U59" s="143"/>
      <c r="V59" s="143"/>
      <c r="W59" s="143"/>
      <c r="X59" s="143"/>
      <c r="Y59" s="143"/>
      <c r="Z59" s="199" t="s">
        <v>325</v>
      </c>
      <c r="AA59" s="165" t="s">
        <v>376</v>
      </c>
      <c r="AB59" s="165" t="s">
        <v>377</v>
      </c>
      <c r="AC59" s="165" t="s">
        <v>426</v>
      </c>
    </row>
    <row r="60" spans="3:29" s="6" customFormat="1" ht="89.85" customHeight="1">
      <c r="C60" s="209"/>
      <c r="D60" s="209"/>
      <c r="E60" s="209"/>
      <c r="F60" s="209"/>
      <c r="G60" s="210"/>
      <c r="H60" s="210"/>
      <c r="I60" s="210"/>
      <c r="J60" s="142"/>
      <c r="K60" s="142"/>
      <c r="L60" s="143"/>
      <c r="M60" s="143"/>
      <c r="N60" s="143"/>
      <c r="O60" s="143"/>
      <c r="P60" s="143"/>
      <c r="Q60" s="143"/>
      <c r="R60" s="143"/>
      <c r="S60" s="143"/>
      <c r="T60" s="143"/>
      <c r="U60" s="143"/>
      <c r="V60" s="143"/>
      <c r="W60" s="143"/>
      <c r="X60" s="143"/>
      <c r="Y60" s="143"/>
      <c r="Z60" s="197" t="s">
        <v>378</v>
      </c>
      <c r="AA60" s="165" t="s">
        <v>379</v>
      </c>
      <c r="AB60" s="165" t="s">
        <v>380</v>
      </c>
      <c r="AC60" s="165" t="s">
        <v>381</v>
      </c>
    </row>
    <row r="61" spans="3:29" s="6" customFormat="1" ht="89.85" customHeight="1">
      <c r="C61" s="209"/>
      <c r="D61" s="209"/>
      <c r="E61" s="209"/>
      <c r="F61" s="209"/>
      <c r="G61" s="210"/>
      <c r="H61" s="210"/>
      <c r="I61" s="210"/>
      <c r="J61" s="142"/>
      <c r="K61" s="142"/>
      <c r="L61" s="143"/>
      <c r="M61" s="143"/>
      <c r="N61" s="143"/>
      <c r="O61" s="143"/>
      <c r="P61" s="143"/>
      <c r="Q61" s="143"/>
      <c r="R61" s="143"/>
      <c r="S61" s="143"/>
      <c r="T61" s="143"/>
      <c r="U61" s="143"/>
      <c r="V61" s="143"/>
      <c r="W61" s="143"/>
      <c r="X61" s="143"/>
      <c r="Y61" s="143"/>
      <c r="Z61" s="199" t="s">
        <v>327</v>
      </c>
      <c r="AA61" s="165" t="s">
        <v>382</v>
      </c>
      <c r="AB61" s="165" t="s">
        <v>383</v>
      </c>
      <c r="AC61" s="165" t="s">
        <v>384</v>
      </c>
    </row>
    <row r="62" spans="3:29" s="6" customFormat="1" ht="89.85" customHeight="1">
      <c r="C62" s="209"/>
      <c r="D62" s="209"/>
      <c r="E62" s="209"/>
      <c r="F62" s="209"/>
      <c r="G62" s="210"/>
      <c r="H62" s="210"/>
      <c r="I62" s="210"/>
      <c r="J62" s="142"/>
      <c r="K62" s="142"/>
      <c r="L62" s="143"/>
      <c r="M62" s="143"/>
      <c r="N62" s="143"/>
      <c r="O62" s="143"/>
      <c r="P62" s="143"/>
      <c r="Q62" s="143"/>
      <c r="R62" s="143"/>
      <c r="S62" s="143"/>
      <c r="T62" s="143"/>
      <c r="U62" s="143"/>
      <c r="V62" s="143"/>
      <c r="W62" s="143"/>
      <c r="X62" s="143"/>
      <c r="Y62" s="143"/>
      <c r="Z62" s="197" t="s">
        <v>331</v>
      </c>
      <c r="AA62" s="165" t="s">
        <v>385</v>
      </c>
      <c r="AB62" s="165" t="s">
        <v>386</v>
      </c>
      <c r="AC62" s="165" t="s">
        <v>387</v>
      </c>
    </row>
    <row r="63" spans="3:29" s="6" customFormat="1" ht="332.1" customHeight="1">
      <c r="C63" s="209"/>
      <c r="D63" s="209"/>
      <c r="E63" s="209"/>
      <c r="F63" s="209"/>
      <c r="G63" s="210"/>
      <c r="H63" s="210"/>
      <c r="I63" s="210"/>
      <c r="J63" s="142"/>
      <c r="K63" s="142"/>
      <c r="L63" s="143"/>
      <c r="M63" s="143"/>
      <c r="N63" s="143"/>
      <c r="O63" s="143"/>
      <c r="P63" s="143"/>
      <c r="Q63" s="143"/>
      <c r="R63" s="143"/>
      <c r="S63" s="143"/>
      <c r="T63" s="143"/>
      <c r="U63" s="143"/>
      <c r="V63" s="143"/>
      <c r="W63" s="143"/>
      <c r="X63" s="143"/>
      <c r="Y63" s="143"/>
      <c r="Z63" s="200" t="s">
        <v>335</v>
      </c>
      <c r="AA63" s="165" t="s">
        <v>388</v>
      </c>
      <c r="AB63" s="165" t="s">
        <v>389</v>
      </c>
      <c r="AC63" s="165" t="s">
        <v>390</v>
      </c>
    </row>
    <row r="64" spans="3:29" s="6" customFormat="1" ht="89.85" customHeight="1">
      <c r="C64" s="209"/>
      <c r="D64" s="209"/>
      <c r="E64" s="209"/>
      <c r="F64" s="209"/>
      <c r="G64" s="210"/>
      <c r="H64" s="210"/>
      <c r="I64" s="210"/>
      <c r="J64" s="142"/>
      <c r="K64" s="142"/>
      <c r="L64" s="143"/>
      <c r="M64" s="143"/>
      <c r="N64" s="143"/>
      <c r="O64" s="143"/>
      <c r="P64" s="143"/>
      <c r="Q64" s="143"/>
      <c r="R64" s="143"/>
      <c r="S64" s="143"/>
      <c r="T64" s="143"/>
      <c r="U64" s="143"/>
      <c r="V64" s="143"/>
      <c r="W64" s="143"/>
      <c r="X64" s="143"/>
      <c r="Y64" s="143"/>
      <c r="Z64" s="194" t="s">
        <v>339</v>
      </c>
      <c r="AA64" s="165" t="s">
        <v>391</v>
      </c>
      <c r="AB64" s="165" t="s">
        <v>426</v>
      </c>
      <c r="AC64" s="165" t="s">
        <v>426</v>
      </c>
    </row>
    <row r="65" spans="3:29" s="6" customFormat="1" ht="89.85" customHeight="1">
      <c r="C65" s="209"/>
      <c r="D65" s="209"/>
      <c r="E65" s="209"/>
      <c r="F65" s="209"/>
      <c r="G65" s="210"/>
      <c r="H65" s="210"/>
      <c r="I65" s="210"/>
      <c r="J65" s="142"/>
      <c r="K65" s="142"/>
      <c r="L65" s="143"/>
      <c r="M65" s="143"/>
      <c r="N65" s="143"/>
      <c r="O65" s="143"/>
      <c r="P65" s="143"/>
      <c r="Q65" s="143"/>
      <c r="R65" s="143"/>
      <c r="S65" s="143"/>
      <c r="T65" s="143"/>
      <c r="U65" s="143"/>
      <c r="V65" s="143"/>
      <c r="W65" s="143"/>
      <c r="X65" s="143"/>
      <c r="Y65" s="143"/>
      <c r="Z65" s="194" t="s">
        <v>341</v>
      </c>
      <c r="AA65" s="165" t="s">
        <v>392</v>
      </c>
      <c r="AB65" s="165" t="s">
        <v>393</v>
      </c>
      <c r="AC65" s="165" t="s">
        <v>394</v>
      </c>
    </row>
    <row r="66" spans="3:29" s="6" customFormat="1" ht="89.85" customHeight="1">
      <c r="C66" s="209"/>
      <c r="D66" s="209"/>
      <c r="E66" s="209"/>
      <c r="F66" s="209"/>
      <c r="G66" s="210"/>
      <c r="H66" s="210"/>
      <c r="I66" s="210"/>
      <c r="J66" s="142"/>
      <c r="K66" s="142"/>
      <c r="L66" s="143"/>
      <c r="M66" s="143"/>
      <c r="N66" s="143"/>
      <c r="O66" s="143"/>
      <c r="P66" s="143"/>
      <c r="Q66" s="143"/>
      <c r="R66" s="143"/>
      <c r="S66" s="143"/>
      <c r="T66" s="143"/>
      <c r="U66" s="143"/>
      <c r="V66" s="143"/>
      <c r="W66" s="143"/>
      <c r="X66" s="143"/>
      <c r="Y66" s="143"/>
      <c r="Z66" s="194" t="s">
        <v>345</v>
      </c>
      <c r="AA66" s="165" t="s">
        <v>180</v>
      </c>
      <c r="AB66" s="165" t="s">
        <v>181</v>
      </c>
      <c r="AC66" s="165" t="s">
        <v>182</v>
      </c>
    </row>
    <row r="67" spans="3:29" s="6" customFormat="1" ht="89.85" customHeight="1">
      <c r="C67" s="209"/>
      <c r="D67" s="209"/>
      <c r="E67" s="209"/>
      <c r="F67" s="209"/>
      <c r="G67" s="210"/>
      <c r="H67" s="210"/>
      <c r="I67" s="210"/>
      <c r="J67" s="142"/>
      <c r="K67" s="142"/>
      <c r="L67" s="143"/>
      <c r="M67" s="143"/>
      <c r="N67" s="143"/>
      <c r="O67" s="143"/>
      <c r="P67" s="143"/>
      <c r="Q67" s="143"/>
      <c r="R67" s="143"/>
      <c r="S67" s="143"/>
      <c r="T67" s="143"/>
      <c r="U67" s="143"/>
      <c r="V67" s="143"/>
      <c r="W67" s="143"/>
      <c r="X67" s="143"/>
      <c r="Y67" s="143"/>
      <c r="Z67" s="194" t="s">
        <v>395</v>
      </c>
      <c r="AA67" s="165" t="s">
        <v>396</v>
      </c>
      <c r="AB67" s="165" t="s">
        <v>397</v>
      </c>
      <c r="AC67" s="165" t="s">
        <v>398</v>
      </c>
    </row>
    <row r="68" spans="3:29" s="6" customFormat="1" ht="89.85" customHeight="1">
      <c r="C68" s="209"/>
      <c r="D68" s="209"/>
      <c r="E68" s="209"/>
      <c r="F68" s="209"/>
      <c r="G68" s="210"/>
      <c r="H68" s="210"/>
      <c r="I68" s="210"/>
      <c r="J68" s="142"/>
      <c r="K68" s="142"/>
      <c r="L68" s="143"/>
      <c r="M68" s="143"/>
      <c r="N68" s="143"/>
      <c r="O68" s="143"/>
      <c r="P68" s="143"/>
      <c r="Q68" s="143"/>
      <c r="R68" s="143"/>
      <c r="S68" s="143"/>
      <c r="T68" s="143"/>
      <c r="U68" s="143"/>
      <c r="V68" s="143"/>
      <c r="W68" s="143"/>
      <c r="X68" s="143"/>
      <c r="Y68" s="143"/>
      <c r="Z68" s="170"/>
      <c r="AA68" s="165"/>
      <c r="AB68" s="165"/>
      <c r="AC68" s="165"/>
    </row>
    <row r="69" spans="3:29" s="6" customFormat="1" ht="89.85" customHeight="1">
      <c r="C69" s="209"/>
      <c r="D69" s="209"/>
      <c r="E69" s="209"/>
      <c r="F69" s="209"/>
      <c r="G69" s="210"/>
      <c r="H69" s="210"/>
      <c r="I69" s="210"/>
      <c r="J69" s="142"/>
      <c r="K69" s="142"/>
      <c r="L69" s="143"/>
      <c r="M69" s="143"/>
      <c r="N69" s="143"/>
      <c r="O69" s="143"/>
      <c r="P69" s="143"/>
      <c r="Q69" s="143"/>
      <c r="R69" s="143"/>
      <c r="S69" s="143"/>
      <c r="T69" s="143"/>
      <c r="U69" s="143"/>
      <c r="V69" s="143"/>
      <c r="W69" s="143"/>
      <c r="X69" s="143"/>
      <c r="Y69" s="143"/>
      <c r="Z69" s="170"/>
      <c r="AA69" s="165"/>
      <c r="AB69" s="165"/>
      <c r="AC69" s="165"/>
    </row>
    <row r="70" spans="3:29" s="6" customFormat="1" ht="89.85" customHeight="1">
      <c r="C70" s="209"/>
      <c r="D70" s="209"/>
      <c r="E70" s="209"/>
      <c r="F70" s="209"/>
      <c r="G70" s="210"/>
      <c r="H70" s="210"/>
      <c r="I70" s="210"/>
      <c r="J70" s="142"/>
      <c r="K70" s="142"/>
      <c r="L70" s="143"/>
      <c r="M70" s="143"/>
      <c r="N70" s="143"/>
      <c r="O70" s="143"/>
      <c r="P70" s="143"/>
      <c r="Q70" s="143"/>
      <c r="R70" s="143"/>
      <c r="S70" s="143"/>
      <c r="T70" s="143"/>
      <c r="U70" s="143"/>
      <c r="V70" s="143"/>
      <c r="W70" s="143"/>
      <c r="X70" s="143"/>
      <c r="Y70" s="143"/>
      <c r="Z70" s="175"/>
      <c r="AA70" s="165"/>
      <c r="AB70" s="165"/>
      <c r="AC70" s="165"/>
    </row>
    <row r="71" spans="3:29">
      <c r="L71" s="143"/>
      <c r="M71" s="143"/>
      <c r="N71" s="143"/>
      <c r="O71" s="143"/>
      <c r="P71" s="143"/>
      <c r="Q71" s="143"/>
      <c r="R71" s="143"/>
      <c r="S71" s="143"/>
      <c r="T71" s="143"/>
      <c r="U71" s="143"/>
      <c r="V71" s="143"/>
      <c r="W71" s="143"/>
    </row>
    <row r="72" spans="3:29">
      <c r="Z72" s="210" t="s">
        <v>139</v>
      </c>
    </row>
    <row r="73" spans="3:29">
      <c r="Z73" s="210" t="s">
        <v>260</v>
      </c>
    </row>
    <row r="74" spans="3:29">
      <c r="Z74" s="210" t="s">
        <v>261</v>
      </c>
    </row>
    <row r="75" spans="3:29">
      <c r="Z75" s="210" t="s">
        <v>262</v>
      </c>
    </row>
    <row r="76" spans="3:29">
      <c r="Z76" s="210" t="s">
        <v>263</v>
      </c>
    </row>
    <row r="77" spans="3:29">
      <c r="Z77" s="210" t="s">
        <v>264</v>
      </c>
    </row>
    <row r="78" spans="3:29">
      <c r="Z78" s="210" t="s">
        <v>265</v>
      </c>
    </row>
    <row r="79" spans="3:29">
      <c r="Z79" s="210" t="s">
        <v>266</v>
      </c>
    </row>
    <row r="80" spans="3:29">
      <c r="Z80" s="210" t="s">
        <v>267</v>
      </c>
    </row>
    <row r="81" spans="26:26">
      <c r="Z81" s="210" t="s">
        <v>268</v>
      </c>
    </row>
    <row r="82" spans="26:26">
      <c r="Z82" s="210" t="s">
        <v>269</v>
      </c>
    </row>
    <row r="83" spans="26:26">
      <c r="Z83" s="210" t="s">
        <v>270</v>
      </c>
    </row>
    <row r="84" spans="26:26">
      <c r="Z84" s="210" t="s">
        <v>271</v>
      </c>
    </row>
    <row r="85" spans="26:26">
      <c r="Z85" s="210" t="s">
        <v>272</v>
      </c>
    </row>
    <row r="86" spans="26:26">
      <c r="Z86" s="210" t="s">
        <v>162</v>
      </c>
    </row>
    <row r="87" spans="26:26">
      <c r="Z87" s="210" t="s">
        <v>165</v>
      </c>
    </row>
    <row r="88" spans="26:26">
      <c r="Z88" s="210" t="s">
        <v>168</v>
      </c>
    </row>
    <row r="89" spans="26:26">
      <c r="Z89" s="210" t="s">
        <v>171</v>
      </c>
    </row>
    <row r="90" spans="26:26">
      <c r="Z90" s="210" t="s">
        <v>173</v>
      </c>
    </row>
  </sheetData>
  <sheetProtection sheet="1" formatCells="0" formatRows="0" insertRows="0" deleteRows="0" selectLockedCells="1"/>
  <dataConsolidate/>
  <mergeCells count="61">
    <mergeCell ref="L4:W6"/>
    <mergeCell ref="C7:C9"/>
    <mergeCell ref="D7:I9"/>
    <mergeCell ref="C10:C13"/>
    <mergeCell ref="D10:I13"/>
    <mergeCell ref="L12:W14"/>
    <mergeCell ref="C14:C16"/>
    <mergeCell ref="D14:I16"/>
    <mergeCell ref="L15:W16"/>
    <mergeCell ref="D17:I17"/>
    <mergeCell ref="D18:I18"/>
    <mergeCell ref="L18:W18"/>
    <mergeCell ref="D19:I19"/>
    <mergeCell ref="L19:O19"/>
    <mergeCell ref="P19:S19"/>
    <mergeCell ref="T19:W19"/>
    <mergeCell ref="C20:C21"/>
    <mergeCell ref="D20:I21"/>
    <mergeCell ref="L20:O22"/>
    <mergeCell ref="P20:S22"/>
    <mergeCell ref="T20:W22"/>
    <mergeCell ref="D22:I22"/>
    <mergeCell ref="D23:I23"/>
    <mergeCell ref="D24:I24"/>
    <mergeCell ref="D25:I25"/>
    <mergeCell ref="L25:W25"/>
    <mergeCell ref="D26:I26"/>
    <mergeCell ref="L26:O26"/>
    <mergeCell ref="P26:S26"/>
    <mergeCell ref="T26:W26"/>
    <mergeCell ref="D27:I27"/>
    <mergeCell ref="K27:K28"/>
    <mergeCell ref="L27:O28"/>
    <mergeCell ref="P27:S28"/>
    <mergeCell ref="T27:W28"/>
    <mergeCell ref="D28:I28"/>
    <mergeCell ref="D29:I29"/>
    <mergeCell ref="K29:K31"/>
    <mergeCell ref="L29:O31"/>
    <mergeCell ref="P29:S31"/>
    <mergeCell ref="T29:W31"/>
    <mergeCell ref="D30:I30"/>
    <mergeCell ref="D31:I31"/>
    <mergeCell ref="D32:I32"/>
    <mergeCell ref="K32:K35"/>
    <mergeCell ref="L32:O35"/>
    <mergeCell ref="P32:S35"/>
    <mergeCell ref="T32:W35"/>
    <mergeCell ref="D33:I33"/>
    <mergeCell ref="D34:I34"/>
    <mergeCell ref="D35:I35"/>
    <mergeCell ref="T36:W40"/>
    <mergeCell ref="D37:I37"/>
    <mergeCell ref="D38:I38"/>
    <mergeCell ref="D39:I39"/>
    <mergeCell ref="D40:I40"/>
    <mergeCell ref="D41:I41"/>
    <mergeCell ref="D36:I36"/>
    <mergeCell ref="K36:K40"/>
    <mergeCell ref="L36:O40"/>
    <mergeCell ref="P36:S40"/>
  </mergeCells>
  <phoneticPr fontId="2"/>
  <conditionalFormatting sqref="C24:C25">
    <cfRule type="colorScale" priority="15">
      <colorScale>
        <cfvo type="min"/>
        <cfvo type="percentile" val="50"/>
        <cfvo type="max"/>
        <color rgb="FFF8696B"/>
        <color rgb="FFFCFCFF"/>
        <color rgb="FF63BE7B"/>
      </colorScale>
    </cfRule>
  </conditionalFormatting>
  <conditionalFormatting sqref="C32">
    <cfRule type="colorScale" priority="12">
      <colorScale>
        <cfvo type="min"/>
        <cfvo type="percentile" val="50"/>
        <cfvo type="max"/>
        <color rgb="FFF8696B"/>
        <color rgb="FFFCFCFF"/>
        <color rgb="FF63BE7B"/>
      </colorScale>
    </cfRule>
  </conditionalFormatting>
  <conditionalFormatting sqref="K29:W40">
    <cfRule type="containsBlanks" dxfId="4" priority="10">
      <formula>LEN(TRIM(K29))=0</formula>
    </cfRule>
  </conditionalFormatting>
  <conditionalFormatting sqref="L15:W16">
    <cfRule type="containsBlanks" dxfId="3" priority="11">
      <formula>LEN(TRIM(L15))=0</formula>
    </cfRule>
  </conditionalFormatting>
  <conditionalFormatting sqref="L48:W71">
    <cfRule type="expression" dxfId="2" priority="13">
      <formula>AND($L48&gt;30%,$L48&lt;&gt;"")</formula>
    </cfRule>
  </conditionalFormatting>
  <conditionalFormatting sqref="X47:Y67 X68:Z70">
    <cfRule type="expression" dxfId="1" priority="17">
      <formula>AND($L48&gt;30%,$L48&lt;&gt;"")</formula>
    </cfRule>
  </conditionalFormatting>
  <conditionalFormatting sqref="Z31:Z34 Z24:AC24 Z25:Z27 Z39:Z44">
    <cfRule type="colorScale" priority="16">
      <colorScale>
        <cfvo type="min"/>
        <cfvo type="percentile" val="50"/>
        <cfvo type="max"/>
        <color rgb="FFF8696B"/>
        <color rgb="FFFCFCFF"/>
        <color rgb="FF63BE7B"/>
      </colorScale>
    </cfRule>
  </conditionalFormatting>
  <conditionalFormatting sqref="Z38">
    <cfRule type="colorScale" priority="14">
      <colorScale>
        <cfvo type="min"/>
        <cfvo type="percentile" val="50"/>
        <cfvo type="max"/>
        <color rgb="FFF8696B"/>
        <color rgb="FFFCFCFF"/>
        <color rgb="FF63BE7B"/>
      </colorScale>
    </cfRule>
  </conditionalFormatting>
  <conditionalFormatting sqref="Z47:Z49">
    <cfRule type="colorScale" priority="9">
      <colorScale>
        <cfvo type="min"/>
        <cfvo type="percentile" val="50"/>
        <cfvo type="max"/>
        <color rgb="FFF8696B"/>
        <color rgb="FFFCFCFF"/>
        <color rgb="FF63BE7B"/>
      </colorScale>
    </cfRule>
  </conditionalFormatting>
  <conditionalFormatting sqref="Z53:Z56">
    <cfRule type="colorScale" priority="8">
      <colorScale>
        <cfvo type="min"/>
        <cfvo type="percentile" val="50"/>
        <cfvo type="max"/>
        <color rgb="FFF8696B"/>
        <color rgb="FFFCFCFF"/>
        <color rgb="FF63BE7B"/>
      </colorScale>
    </cfRule>
  </conditionalFormatting>
  <conditionalFormatting sqref="Z57">
    <cfRule type="colorScale" priority="7">
      <colorScale>
        <cfvo type="min"/>
        <cfvo type="percentile" val="50"/>
        <cfvo type="max"/>
        <color rgb="FFF8696B"/>
        <color rgb="FFFCFCFF"/>
        <color rgb="FF63BE7B"/>
      </colorScale>
    </cfRule>
  </conditionalFormatting>
  <conditionalFormatting sqref="Z60">
    <cfRule type="colorScale" priority="1">
      <colorScale>
        <cfvo type="min"/>
        <cfvo type="percentile" val="50"/>
        <cfvo type="max"/>
        <color rgb="FFF8696B"/>
        <color rgb="FFFCFCFF"/>
        <color rgb="FF63BE7B"/>
      </colorScale>
    </cfRule>
  </conditionalFormatting>
  <conditionalFormatting sqref="Z62">
    <cfRule type="colorScale" priority="5">
      <colorScale>
        <cfvo type="min"/>
        <cfvo type="percentile" val="50"/>
        <cfvo type="max"/>
        <color rgb="FFF8696B"/>
        <color rgb="FFFCFCFF"/>
        <color rgb="FF63BE7B"/>
      </colorScale>
    </cfRule>
  </conditionalFormatting>
  <conditionalFormatting sqref="Z63:Z64">
    <cfRule type="colorScale" priority="6">
      <colorScale>
        <cfvo type="min"/>
        <cfvo type="percentile" val="50"/>
        <cfvo type="max"/>
        <color rgb="FFF8696B"/>
        <color rgb="FFFCFCFF"/>
        <color rgb="FF63BE7B"/>
      </colorScale>
    </cfRule>
  </conditionalFormatting>
  <conditionalFormatting sqref="Z65">
    <cfRule type="colorScale" priority="4">
      <colorScale>
        <cfvo type="min"/>
        <cfvo type="percentile" val="50"/>
        <cfvo type="max"/>
        <color rgb="FFF8696B"/>
        <color rgb="FFFCFCFF"/>
        <color rgb="FF63BE7B"/>
      </colorScale>
    </cfRule>
  </conditionalFormatting>
  <conditionalFormatting sqref="Z66">
    <cfRule type="colorScale" priority="3">
      <colorScale>
        <cfvo type="min"/>
        <cfvo type="percentile" val="50"/>
        <cfvo type="max"/>
        <color rgb="FFF8696B"/>
        <color rgb="FFFCFCFF"/>
        <color rgb="FF63BE7B"/>
      </colorScale>
    </cfRule>
  </conditionalFormatting>
  <conditionalFormatting sqref="Z67">
    <cfRule type="colorScale" priority="2">
      <colorScale>
        <cfvo type="min"/>
        <cfvo type="percentile" val="50"/>
        <cfvo type="max"/>
        <color rgb="FFF8696B"/>
        <color rgb="FFFCFCFF"/>
        <color rgb="FF63BE7B"/>
      </colorScale>
    </cfRule>
  </conditionalFormatting>
  <dataValidations count="2">
    <dataValidation type="whole" errorStyle="information" operator="greaterThanOrEqual" allowBlank="1" showInputMessage="1" showErrorMessage="1" errorTitle="確認" error="数字以外の入力は出来ません" sqref="J47:K70 H47:I51" xr:uid="{8E834615-677B-49EF-B284-FA0EAB9A8485}">
      <formula1>1</formula1>
    </dataValidation>
    <dataValidation type="list" allowBlank="1" showInputMessage="1" showErrorMessage="1" sqref="L15:W16" xr:uid="{DC994453-4D25-4341-B90C-849A2AEAC8B3}">
      <formula1>$Z$25:$Z$42</formula1>
    </dataValidation>
  </dataValidations>
  <printOptions horizontalCentered="1"/>
  <pageMargins left="0" right="0" top="0" bottom="0" header="0" footer="0"/>
  <pageSetup paperSize="9" scale="26"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14EE9-23F5-462B-8EA9-FDE74F65BC1F}">
  <sheetPr>
    <pageSetUpPr fitToPage="1"/>
  </sheetPr>
  <dimension ref="A1:V46"/>
  <sheetViews>
    <sheetView showZeros="0" view="pageBreakPreview" zoomScale="55" zoomScaleNormal="55" zoomScaleSheetLayoutView="55" zoomScalePageLayoutView="40" workbookViewId="0">
      <selection activeCell="D3" sqref="D3:I3"/>
    </sheetView>
  </sheetViews>
  <sheetFormatPr defaultColWidth="7.8984375" defaultRowHeight="19.2"/>
  <cols>
    <col min="1" max="2" width="2.19921875" style="209" customWidth="1"/>
    <col min="3" max="3" width="24.69921875" style="254" customWidth="1"/>
    <col min="4" max="5" width="14.796875" style="254" customWidth="1"/>
    <col min="6" max="6" width="21.3984375" style="254" customWidth="1"/>
    <col min="7" max="7" width="43.59765625" style="255" customWidth="1"/>
    <col min="8" max="10" width="14.19921875" style="255" customWidth="1"/>
    <col min="11" max="11" width="30.69921875" style="255" customWidth="1"/>
    <col min="12" max="14" width="61.8984375" style="261" customWidth="1"/>
    <col min="15" max="15" width="17.5" style="178" customWidth="1"/>
    <col min="16" max="16" width="40" style="178" customWidth="1"/>
    <col min="17" max="19" width="40" style="209" customWidth="1"/>
    <col min="20" max="20" width="8.5" style="209" customWidth="1"/>
    <col min="21" max="22" width="8.5" style="209" hidden="1" customWidth="1"/>
    <col min="23" max="26" width="8.5" style="209" customWidth="1"/>
    <col min="27" max="27" width="73.796875" style="209" customWidth="1"/>
    <col min="28" max="28" width="60.296875" style="209" customWidth="1"/>
    <col min="29" max="32" width="8.5" style="209" customWidth="1"/>
    <col min="33" max="16384" width="7.8984375" style="209"/>
  </cols>
  <sheetData>
    <row r="1" spans="1:22" s="3" customFormat="1" ht="19.95" customHeight="1">
      <c r="A1" s="2"/>
      <c r="B1" s="2"/>
      <c r="C1" s="252"/>
      <c r="D1" s="252"/>
      <c r="E1" s="252"/>
      <c r="F1" s="252"/>
      <c r="G1" s="252"/>
      <c r="H1" s="252"/>
      <c r="I1" s="252"/>
      <c r="J1" s="253"/>
      <c r="K1" s="253"/>
      <c r="L1" s="253"/>
      <c r="M1" s="253"/>
      <c r="N1" s="253"/>
      <c r="O1" s="2"/>
      <c r="P1" s="2"/>
    </row>
    <row r="2" spans="1:22" ht="17.7" customHeight="1">
      <c r="C2" s="212" t="s">
        <v>134</v>
      </c>
      <c r="K2" s="213" t="s">
        <v>135</v>
      </c>
      <c r="L2" s="256"/>
      <c r="M2" s="256"/>
      <c r="N2" s="256"/>
    </row>
    <row r="3" spans="1:22" s="3" customFormat="1" ht="61.2" customHeight="1">
      <c r="A3" s="2"/>
      <c r="B3" s="2"/>
      <c r="C3" s="257"/>
      <c r="D3" s="682" t="s">
        <v>425</v>
      </c>
      <c r="E3" s="683"/>
      <c r="F3" s="683"/>
      <c r="G3" s="683"/>
      <c r="H3" s="683"/>
      <c r="I3" s="684"/>
      <c r="J3" s="203"/>
      <c r="K3" s="257"/>
      <c r="L3" s="258" t="s">
        <v>136</v>
      </c>
      <c r="M3" s="258" t="s">
        <v>137</v>
      </c>
      <c r="N3" s="258" t="s">
        <v>138</v>
      </c>
    </row>
    <row r="4" spans="1:22" s="3" customFormat="1" ht="65.099999999999994" customHeight="1">
      <c r="A4" s="2"/>
      <c r="B4" s="2"/>
      <c r="C4" s="257" t="s">
        <v>139</v>
      </c>
      <c r="D4" s="680" t="s">
        <v>399</v>
      </c>
      <c r="E4" s="680"/>
      <c r="F4" s="680"/>
      <c r="G4" s="680"/>
      <c r="H4" s="680"/>
      <c r="I4" s="680"/>
      <c r="J4" s="203"/>
      <c r="K4" s="257" t="s">
        <v>139</v>
      </c>
      <c r="L4" s="262" t="s">
        <v>286</v>
      </c>
      <c r="M4" s="262" t="s">
        <v>426</v>
      </c>
      <c r="N4" s="262" t="s">
        <v>426</v>
      </c>
      <c r="U4" s="3">
        <v>1</v>
      </c>
      <c r="V4" s="3">
        <v>1</v>
      </c>
    </row>
    <row r="5" spans="1:22" s="3" customFormat="1" ht="90.6" customHeight="1">
      <c r="A5" s="2"/>
      <c r="B5" s="2"/>
      <c r="C5" s="257" t="s">
        <v>141</v>
      </c>
      <c r="D5" s="680" t="s">
        <v>400</v>
      </c>
      <c r="E5" s="680"/>
      <c r="F5" s="680"/>
      <c r="G5" s="680"/>
      <c r="H5" s="680"/>
      <c r="I5" s="680"/>
      <c r="J5" s="203"/>
      <c r="K5" s="257" t="s">
        <v>141</v>
      </c>
      <c r="L5" s="262" t="s">
        <v>288</v>
      </c>
      <c r="M5" s="262" t="s">
        <v>289</v>
      </c>
      <c r="N5" s="262" t="s">
        <v>290</v>
      </c>
      <c r="U5" s="3">
        <v>2</v>
      </c>
      <c r="V5" s="3">
        <v>3</v>
      </c>
    </row>
    <row r="6" spans="1:22" s="3" customFormat="1" ht="259.2" customHeight="1">
      <c r="A6" s="2"/>
      <c r="B6" s="2"/>
      <c r="C6" s="257" t="s">
        <v>142</v>
      </c>
      <c r="D6" s="680" t="s">
        <v>429</v>
      </c>
      <c r="E6" s="680"/>
      <c r="F6" s="680"/>
      <c r="G6" s="680"/>
      <c r="H6" s="680"/>
      <c r="I6" s="680"/>
      <c r="J6" s="203"/>
      <c r="K6" s="257" t="s">
        <v>142</v>
      </c>
      <c r="L6" s="262" t="s">
        <v>292</v>
      </c>
      <c r="M6" s="262" t="s">
        <v>143</v>
      </c>
      <c r="N6" s="262" t="s">
        <v>294</v>
      </c>
      <c r="U6" s="3">
        <v>3</v>
      </c>
      <c r="V6" s="3">
        <v>3</v>
      </c>
    </row>
    <row r="7" spans="1:22" s="3" customFormat="1" ht="118.2" customHeight="1">
      <c r="A7" s="2"/>
      <c r="B7" s="2"/>
      <c r="C7" s="257" t="s">
        <v>401</v>
      </c>
      <c r="D7" s="680" t="s">
        <v>430</v>
      </c>
      <c r="E7" s="680"/>
      <c r="F7" s="680"/>
      <c r="G7" s="680"/>
      <c r="H7" s="680"/>
      <c r="I7" s="680"/>
      <c r="J7" s="203"/>
      <c r="K7" s="257" t="s">
        <v>295</v>
      </c>
      <c r="L7" s="262" t="s">
        <v>296</v>
      </c>
      <c r="M7" s="262" t="s">
        <v>297</v>
      </c>
      <c r="N7" s="262" t="s">
        <v>298</v>
      </c>
      <c r="U7" s="3" t="s">
        <v>144</v>
      </c>
      <c r="V7" s="3">
        <v>3</v>
      </c>
    </row>
    <row r="8" spans="1:22" s="3" customFormat="1" ht="110.4" customHeight="1">
      <c r="A8" s="2"/>
      <c r="B8" s="2"/>
      <c r="C8" s="257" t="s">
        <v>402</v>
      </c>
      <c r="D8" s="680" t="s">
        <v>431</v>
      </c>
      <c r="E8" s="680"/>
      <c r="F8" s="680"/>
      <c r="G8" s="680"/>
      <c r="H8" s="680"/>
      <c r="I8" s="680"/>
      <c r="J8" s="203"/>
      <c r="K8" s="257" t="s">
        <v>299</v>
      </c>
      <c r="L8" s="262" t="s">
        <v>300</v>
      </c>
      <c r="M8" s="262" t="s">
        <v>301</v>
      </c>
      <c r="N8" s="262" t="s">
        <v>302</v>
      </c>
      <c r="U8" s="3" t="s">
        <v>145</v>
      </c>
      <c r="V8" s="3">
        <v>3</v>
      </c>
    </row>
    <row r="9" spans="1:22" s="3" customFormat="1" ht="93" customHeight="1">
      <c r="A9" s="2"/>
      <c r="B9" s="2"/>
      <c r="C9" s="257" t="s">
        <v>147</v>
      </c>
      <c r="D9" s="681" t="s">
        <v>403</v>
      </c>
      <c r="E9" s="681"/>
      <c r="F9" s="681"/>
      <c r="G9" s="681"/>
      <c r="H9" s="681"/>
      <c r="I9" s="681"/>
      <c r="J9" s="203"/>
      <c r="K9" s="257" t="s">
        <v>147</v>
      </c>
      <c r="L9" s="262" t="s">
        <v>304</v>
      </c>
      <c r="M9" s="263" t="s">
        <v>305</v>
      </c>
      <c r="N9" s="262" t="s">
        <v>306</v>
      </c>
      <c r="U9" s="3">
        <v>4</v>
      </c>
      <c r="V9" s="3">
        <v>3</v>
      </c>
    </row>
    <row r="10" spans="1:22" s="3" customFormat="1" ht="84" customHeight="1">
      <c r="A10" s="2"/>
      <c r="B10" s="2"/>
      <c r="C10" s="257" t="s">
        <v>148</v>
      </c>
      <c r="D10" s="681" t="s">
        <v>404</v>
      </c>
      <c r="E10" s="681"/>
      <c r="F10" s="681"/>
      <c r="G10" s="681"/>
      <c r="H10" s="681"/>
      <c r="I10" s="681"/>
      <c r="J10" s="203"/>
      <c r="K10" s="257" t="s">
        <v>148</v>
      </c>
      <c r="L10" s="262" t="s">
        <v>308</v>
      </c>
      <c r="M10" s="262" t="s">
        <v>309</v>
      </c>
      <c r="N10" s="262" t="s">
        <v>310</v>
      </c>
      <c r="U10" s="3">
        <v>5</v>
      </c>
      <c r="V10" s="3">
        <v>3</v>
      </c>
    </row>
    <row r="11" spans="1:22" s="3" customFormat="1" ht="65.099999999999994" customHeight="1">
      <c r="A11" s="2"/>
      <c r="B11" s="2"/>
      <c r="C11" s="257" t="s">
        <v>149</v>
      </c>
      <c r="D11" s="680" t="s">
        <v>405</v>
      </c>
      <c r="E11" s="680"/>
      <c r="F11" s="680"/>
      <c r="G11" s="680"/>
      <c r="H11" s="680"/>
      <c r="I11" s="680"/>
      <c r="J11" s="203"/>
      <c r="K11" s="257" t="s">
        <v>149</v>
      </c>
      <c r="L11" s="262" t="s">
        <v>312</v>
      </c>
      <c r="M11" s="262" t="s">
        <v>313</v>
      </c>
      <c r="N11" s="262" t="s">
        <v>314</v>
      </c>
      <c r="U11" s="3">
        <v>6</v>
      </c>
      <c r="V11" s="3">
        <v>3</v>
      </c>
    </row>
    <row r="12" spans="1:22" s="3" customFormat="1" ht="97.5" customHeight="1">
      <c r="A12" s="2"/>
      <c r="B12" s="2"/>
      <c r="C12" s="257" t="s">
        <v>150</v>
      </c>
      <c r="D12" s="681" t="s">
        <v>406</v>
      </c>
      <c r="E12" s="681"/>
      <c r="F12" s="681"/>
      <c r="G12" s="681"/>
      <c r="H12" s="681"/>
      <c r="I12" s="681"/>
      <c r="J12" s="203"/>
      <c r="K12" s="257" t="s">
        <v>150</v>
      </c>
      <c r="L12" s="262" t="s">
        <v>432</v>
      </c>
      <c r="M12" s="262" t="s">
        <v>151</v>
      </c>
      <c r="N12" s="262" t="s">
        <v>152</v>
      </c>
      <c r="U12" s="3">
        <v>7</v>
      </c>
      <c r="V12" s="3">
        <v>3</v>
      </c>
    </row>
    <row r="13" spans="1:22" s="3" customFormat="1" ht="86.1" customHeight="1">
      <c r="A13" s="2"/>
      <c r="B13" s="2"/>
      <c r="C13" s="258" t="s">
        <v>153</v>
      </c>
      <c r="D13" s="680" t="s">
        <v>407</v>
      </c>
      <c r="E13" s="680"/>
      <c r="F13" s="680"/>
      <c r="G13" s="680"/>
      <c r="H13" s="680"/>
      <c r="I13" s="680"/>
      <c r="J13" s="203"/>
      <c r="K13" s="258" t="s">
        <v>153</v>
      </c>
      <c r="L13" s="262" t="s">
        <v>320</v>
      </c>
      <c r="M13" s="262" t="s">
        <v>321</v>
      </c>
      <c r="N13" s="262" t="s">
        <v>322</v>
      </c>
      <c r="U13" s="3" t="s">
        <v>154</v>
      </c>
      <c r="V13" s="3">
        <v>3</v>
      </c>
    </row>
    <row r="14" spans="1:22" s="3" customFormat="1" ht="65.099999999999994" customHeight="1">
      <c r="A14" s="2"/>
      <c r="B14" s="2"/>
      <c r="C14" s="258" t="s">
        <v>155</v>
      </c>
      <c r="D14" s="680" t="s">
        <v>408</v>
      </c>
      <c r="E14" s="680"/>
      <c r="F14" s="680"/>
      <c r="G14" s="680"/>
      <c r="H14" s="680"/>
      <c r="I14" s="680"/>
      <c r="J14" s="203"/>
      <c r="K14" s="258" t="s">
        <v>155</v>
      </c>
      <c r="L14" s="262" t="s">
        <v>158</v>
      </c>
      <c r="M14" s="262" t="s">
        <v>324</v>
      </c>
      <c r="N14" s="262" t="s">
        <v>426</v>
      </c>
      <c r="U14" s="3" t="s">
        <v>156</v>
      </c>
      <c r="V14" s="3">
        <v>2</v>
      </c>
    </row>
    <row r="15" spans="1:22" s="3" customFormat="1" ht="79.5" customHeight="1">
      <c r="A15" s="2"/>
      <c r="B15" s="2"/>
      <c r="C15" s="258" t="s">
        <v>157</v>
      </c>
      <c r="D15" s="680" t="s">
        <v>409</v>
      </c>
      <c r="E15" s="680"/>
      <c r="F15" s="680"/>
      <c r="G15" s="680"/>
      <c r="H15" s="680"/>
      <c r="I15" s="680"/>
      <c r="J15" s="203"/>
      <c r="K15" s="258" t="s">
        <v>157</v>
      </c>
      <c r="L15" s="262" t="s">
        <v>158</v>
      </c>
      <c r="M15" s="262" t="s">
        <v>326</v>
      </c>
      <c r="N15" s="262" t="s">
        <v>426</v>
      </c>
      <c r="U15" s="3" t="s">
        <v>159</v>
      </c>
      <c r="V15" s="3">
        <v>2</v>
      </c>
    </row>
    <row r="16" spans="1:22" s="3" customFormat="1" ht="65.099999999999994" customHeight="1">
      <c r="A16" s="2"/>
      <c r="B16" s="2"/>
      <c r="C16" s="257" t="s">
        <v>160</v>
      </c>
      <c r="D16" s="680" t="s">
        <v>410</v>
      </c>
      <c r="E16" s="680"/>
      <c r="F16" s="680"/>
      <c r="G16" s="680"/>
      <c r="H16" s="680"/>
      <c r="I16" s="680"/>
      <c r="J16" s="203"/>
      <c r="K16" s="257" t="s">
        <v>160</v>
      </c>
      <c r="L16" s="262" t="s">
        <v>328</v>
      </c>
      <c r="M16" s="263" t="s">
        <v>329</v>
      </c>
      <c r="N16" s="263" t="s">
        <v>330</v>
      </c>
      <c r="U16" s="3" t="s">
        <v>161</v>
      </c>
      <c r="V16" s="3">
        <v>3</v>
      </c>
    </row>
    <row r="17" spans="1:22" s="3" customFormat="1" ht="65.099999999999994" customHeight="1">
      <c r="A17" s="2"/>
      <c r="B17" s="2"/>
      <c r="C17" s="258" t="s">
        <v>162</v>
      </c>
      <c r="D17" s="681" t="s">
        <v>411</v>
      </c>
      <c r="E17" s="681"/>
      <c r="F17" s="681"/>
      <c r="G17" s="681"/>
      <c r="H17" s="681"/>
      <c r="I17" s="681"/>
      <c r="J17" s="253"/>
      <c r="K17" s="258" t="s">
        <v>162</v>
      </c>
      <c r="L17" s="262" t="s">
        <v>332</v>
      </c>
      <c r="M17" s="262" t="s">
        <v>333</v>
      </c>
      <c r="N17" s="262" t="s">
        <v>334</v>
      </c>
      <c r="U17" s="3" t="s">
        <v>164</v>
      </c>
      <c r="V17" s="3">
        <v>3</v>
      </c>
    </row>
    <row r="18" spans="1:22" s="2" customFormat="1" ht="65.099999999999994" customHeight="1">
      <c r="C18" s="257" t="s">
        <v>165</v>
      </c>
      <c r="D18" s="680" t="s">
        <v>412</v>
      </c>
      <c r="E18" s="680"/>
      <c r="F18" s="680"/>
      <c r="G18" s="680"/>
      <c r="H18" s="680"/>
      <c r="I18" s="680"/>
      <c r="J18" s="253"/>
      <c r="K18" s="257" t="s">
        <v>165</v>
      </c>
      <c r="L18" s="262" t="s">
        <v>336</v>
      </c>
      <c r="M18" s="262" t="s">
        <v>337</v>
      </c>
      <c r="N18" s="262" t="s">
        <v>338</v>
      </c>
      <c r="O18" s="3"/>
      <c r="P18" s="3"/>
      <c r="U18" s="3" t="s">
        <v>167</v>
      </c>
      <c r="V18" s="3">
        <v>3</v>
      </c>
    </row>
    <row r="19" spans="1:22" s="2" customFormat="1" ht="65.099999999999994" customHeight="1">
      <c r="C19" s="257" t="s">
        <v>168</v>
      </c>
      <c r="D19" s="680" t="s">
        <v>413</v>
      </c>
      <c r="E19" s="680"/>
      <c r="F19" s="680"/>
      <c r="G19" s="680"/>
      <c r="H19" s="680"/>
      <c r="I19" s="680"/>
      <c r="J19" s="253"/>
      <c r="K19" s="257" t="s">
        <v>168</v>
      </c>
      <c r="L19" s="262" t="s">
        <v>340</v>
      </c>
      <c r="M19" s="262" t="s">
        <v>426</v>
      </c>
      <c r="N19" s="262" t="s">
        <v>426</v>
      </c>
      <c r="O19" s="3"/>
      <c r="P19" s="3"/>
      <c r="U19" s="3" t="s">
        <v>170</v>
      </c>
      <c r="V19" s="4">
        <v>1</v>
      </c>
    </row>
    <row r="20" spans="1:22" s="2" customFormat="1" ht="65.099999999999994" customHeight="1">
      <c r="C20" s="257" t="s">
        <v>171</v>
      </c>
      <c r="D20" s="680" t="s">
        <v>414</v>
      </c>
      <c r="E20" s="680"/>
      <c r="F20" s="680"/>
      <c r="G20" s="680"/>
      <c r="H20" s="680"/>
      <c r="I20" s="680"/>
      <c r="J20" s="253"/>
      <c r="K20" s="257" t="s">
        <v>171</v>
      </c>
      <c r="L20" s="262" t="s">
        <v>342</v>
      </c>
      <c r="M20" s="262" t="s">
        <v>343</v>
      </c>
      <c r="N20" s="262" t="s">
        <v>344</v>
      </c>
      <c r="O20" s="3"/>
      <c r="P20" s="3"/>
      <c r="U20" s="3">
        <v>9</v>
      </c>
      <c r="V20" s="3">
        <v>3</v>
      </c>
    </row>
    <row r="21" spans="1:22" s="2" customFormat="1" ht="73.5" customHeight="1">
      <c r="C21" s="257" t="s">
        <v>173</v>
      </c>
      <c r="D21" s="680" t="s">
        <v>415</v>
      </c>
      <c r="E21" s="680"/>
      <c r="F21" s="680"/>
      <c r="G21" s="680"/>
      <c r="H21" s="680"/>
      <c r="I21" s="680"/>
      <c r="J21" s="253"/>
      <c r="K21" s="257" t="s">
        <v>173</v>
      </c>
      <c r="L21" s="262" t="s">
        <v>346</v>
      </c>
      <c r="M21" s="262" t="s">
        <v>347</v>
      </c>
      <c r="N21" s="262" t="s">
        <v>348</v>
      </c>
      <c r="O21" s="3"/>
      <c r="P21" s="3"/>
      <c r="U21" s="3">
        <v>99</v>
      </c>
      <c r="V21" s="3">
        <v>3</v>
      </c>
    </row>
    <row r="22" spans="1:22" s="2" customFormat="1" ht="37.200000000000003" customHeight="1">
      <c r="C22" s="203"/>
      <c r="D22" s="204"/>
      <c r="E22" s="204"/>
      <c r="F22" s="204"/>
      <c r="G22" s="204"/>
      <c r="H22" s="204"/>
      <c r="I22" s="204"/>
      <c r="J22" s="253"/>
      <c r="K22" s="203"/>
      <c r="L22" s="204"/>
      <c r="M22" s="204"/>
      <c r="N22" s="204"/>
      <c r="O22" s="3"/>
      <c r="P22" s="3"/>
      <c r="U22" s="3"/>
      <c r="V22" s="3"/>
    </row>
    <row r="23" spans="1:22" ht="17.7" customHeight="1">
      <c r="C23" s="212"/>
      <c r="K23" s="213" t="s">
        <v>221</v>
      </c>
      <c r="L23" s="256"/>
      <c r="M23" s="256"/>
      <c r="N23" s="256"/>
    </row>
    <row r="24" spans="1:22" s="5" customFormat="1" ht="130.94999999999999" customHeight="1">
      <c r="C24" s="172"/>
      <c r="D24" s="172"/>
      <c r="E24" s="172"/>
      <c r="F24" s="173"/>
      <c r="G24" s="206"/>
      <c r="H24" s="206"/>
      <c r="I24" s="205"/>
      <c r="J24" s="206"/>
      <c r="K24" s="207" t="s">
        <v>175</v>
      </c>
      <c r="L24" s="208" t="s">
        <v>136</v>
      </c>
      <c r="M24" s="208" t="s">
        <v>137</v>
      </c>
      <c r="N24" s="208" t="s">
        <v>138</v>
      </c>
    </row>
    <row r="25" spans="1:22" s="5" customFormat="1" ht="90.6" customHeight="1">
      <c r="C25" s="172"/>
      <c r="D25" s="172"/>
      <c r="E25" s="172"/>
      <c r="F25" s="173"/>
      <c r="G25" s="174"/>
      <c r="H25" s="142"/>
      <c r="I25" s="142"/>
      <c r="J25" s="143"/>
      <c r="K25" s="259" t="s">
        <v>202</v>
      </c>
      <c r="L25" s="165" t="s">
        <v>176</v>
      </c>
      <c r="M25" s="262" t="s">
        <v>426</v>
      </c>
      <c r="N25" s="262" t="s">
        <v>426</v>
      </c>
    </row>
    <row r="26" spans="1:22" s="5" customFormat="1" ht="72" customHeight="1">
      <c r="C26" s="172"/>
      <c r="D26" s="172"/>
      <c r="E26" s="172"/>
      <c r="F26" s="173"/>
      <c r="G26" s="174"/>
      <c r="H26" s="142"/>
      <c r="I26" s="142"/>
      <c r="J26" s="143"/>
      <c r="K26" s="259" t="s">
        <v>203</v>
      </c>
      <c r="L26" s="165" t="s">
        <v>177</v>
      </c>
      <c r="M26" s="165" t="s">
        <v>178</v>
      </c>
      <c r="N26" s="165" t="s">
        <v>433</v>
      </c>
    </row>
    <row r="27" spans="1:22" s="6" customFormat="1" ht="159.44999999999999" customHeight="1">
      <c r="C27" s="172"/>
      <c r="D27" s="172"/>
      <c r="E27" s="172"/>
      <c r="F27" s="173"/>
      <c r="G27" s="174"/>
      <c r="H27" s="142"/>
      <c r="I27" s="142"/>
      <c r="J27" s="143"/>
      <c r="K27" s="259" t="s">
        <v>204</v>
      </c>
      <c r="L27" s="165" t="s">
        <v>350</v>
      </c>
      <c r="M27" s="165" t="s">
        <v>351</v>
      </c>
      <c r="N27" s="262" t="s">
        <v>426</v>
      </c>
    </row>
    <row r="28" spans="1:22" s="6" customFormat="1" ht="89.85" customHeight="1">
      <c r="C28" s="172"/>
      <c r="D28" s="172"/>
      <c r="E28" s="172"/>
      <c r="F28" s="173"/>
      <c r="G28" s="174"/>
      <c r="H28" s="142"/>
      <c r="I28" s="142"/>
      <c r="J28" s="143"/>
      <c r="K28" s="259" t="s">
        <v>278</v>
      </c>
      <c r="L28" s="165" t="s">
        <v>352</v>
      </c>
      <c r="M28" s="165" t="s">
        <v>353</v>
      </c>
      <c r="N28" s="262" t="s">
        <v>426</v>
      </c>
    </row>
    <row r="29" spans="1:22" s="6" customFormat="1" ht="89.85" customHeight="1">
      <c r="C29" s="172"/>
      <c r="D29" s="172"/>
      <c r="E29" s="172"/>
      <c r="F29" s="173"/>
      <c r="G29" s="174"/>
      <c r="H29" s="142"/>
      <c r="I29" s="142"/>
      <c r="J29" s="143"/>
      <c r="K29" s="259" t="s">
        <v>279</v>
      </c>
      <c r="L29" s="165" t="s">
        <v>352</v>
      </c>
      <c r="M29" s="165" t="s">
        <v>354</v>
      </c>
      <c r="N29" s="262" t="s">
        <v>426</v>
      </c>
    </row>
    <row r="30" spans="1:22" s="6" customFormat="1" ht="89.85" customHeight="1">
      <c r="C30" s="172"/>
      <c r="D30" s="172"/>
      <c r="E30" s="172"/>
      <c r="F30" s="173"/>
      <c r="G30" s="174"/>
      <c r="H30" s="142"/>
      <c r="I30" s="142"/>
      <c r="J30" s="143"/>
      <c r="K30" s="259" t="s">
        <v>208</v>
      </c>
      <c r="L30" s="165" t="s">
        <v>355</v>
      </c>
      <c r="M30" s="165" t="s">
        <v>356</v>
      </c>
      <c r="N30" s="165" t="s">
        <v>357</v>
      </c>
    </row>
    <row r="31" spans="1:22" s="6" customFormat="1" ht="89.85" customHeight="1">
      <c r="C31" s="172"/>
      <c r="D31" s="172"/>
      <c r="E31" s="172"/>
      <c r="F31" s="173"/>
      <c r="G31" s="174"/>
      <c r="H31" s="142"/>
      <c r="I31" s="142"/>
      <c r="J31" s="143"/>
      <c r="K31" s="259" t="s">
        <v>209</v>
      </c>
      <c r="L31" s="165" t="s">
        <v>434</v>
      </c>
      <c r="M31" s="165" t="s">
        <v>359</v>
      </c>
      <c r="N31" s="165" t="s">
        <v>360</v>
      </c>
    </row>
    <row r="32" spans="1:22" s="6" customFormat="1" ht="112.2" customHeight="1">
      <c r="C32" s="172"/>
      <c r="D32" s="172"/>
      <c r="E32" s="172"/>
      <c r="F32" s="173"/>
      <c r="G32" s="174"/>
      <c r="H32" s="142"/>
      <c r="I32" s="142"/>
      <c r="J32" s="143"/>
      <c r="K32" s="259" t="s">
        <v>210</v>
      </c>
      <c r="L32" s="165" t="s">
        <v>361</v>
      </c>
      <c r="M32" s="165" t="s">
        <v>362</v>
      </c>
      <c r="N32" s="165" t="s">
        <v>363</v>
      </c>
    </row>
    <row r="33" spans="3:14" s="6" customFormat="1" ht="143.4" customHeight="1">
      <c r="C33" s="172"/>
      <c r="D33" s="172"/>
      <c r="E33" s="172"/>
      <c r="F33" s="173"/>
      <c r="G33" s="174"/>
      <c r="H33" s="142"/>
      <c r="I33" s="142"/>
      <c r="J33" s="143"/>
      <c r="K33" s="259" t="s">
        <v>211</v>
      </c>
      <c r="L33" s="165" t="s">
        <v>435</v>
      </c>
      <c r="M33" s="165" t="s">
        <v>416</v>
      </c>
      <c r="N33" s="165" t="s">
        <v>366</v>
      </c>
    </row>
    <row r="34" spans="3:14" s="6" customFormat="1" ht="165" customHeight="1">
      <c r="C34" s="172"/>
      <c r="D34" s="172"/>
      <c r="E34" s="172"/>
      <c r="F34" s="173"/>
      <c r="G34" s="174"/>
      <c r="H34" s="142"/>
      <c r="I34" s="142"/>
      <c r="J34" s="143"/>
      <c r="K34" s="259" t="s">
        <v>211</v>
      </c>
      <c r="L34" s="165" t="s">
        <v>368</v>
      </c>
      <c r="M34" s="165" t="s">
        <v>369</v>
      </c>
      <c r="N34" s="165" t="s">
        <v>370</v>
      </c>
    </row>
    <row r="35" spans="3:14" s="6" customFormat="1" ht="89.85" customHeight="1">
      <c r="C35" s="172"/>
      <c r="D35" s="172"/>
      <c r="E35" s="172"/>
      <c r="F35" s="173"/>
      <c r="G35" s="174"/>
      <c r="H35" s="142"/>
      <c r="I35" s="142"/>
      <c r="J35" s="143"/>
      <c r="K35" s="259" t="s">
        <v>212</v>
      </c>
      <c r="L35" s="165" t="s">
        <v>371</v>
      </c>
      <c r="M35" s="165" t="s">
        <v>372</v>
      </c>
      <c r="N35" s="165" t="s">
        <v>373</v>
      </c>
    </row>
    <row r="36" spans="3:14" s="6" customFormat="1" ht="89.85" customHeight="1">
      <c r="C36" s="172"/>
      <c r="D36" s="172"/>
      <c r="E36" s="172"/>
      <c r="F36" s="173"/>
      <c r="G36" s="174"/>
      <c r="H36" s="142"/>
      <c r="I36" s="142"/>
      <c r="J36" s="143"/>
      <c r="K36" s="259" t="s">
        <v>213</v>
      </c>
      <c r="L36" s="165" t="s">
        <v>374</v>
      </c>
      <c r="M36" s="165" t="s">
        <v>375</v>
      </c>
      <c r="N36" s="262" t="s">
        <v>426</v>
      </c>
    </row>
    <row r="37" spans="3:14" s="6" customFormat="1" ht="89.85" customHeight="1">
      <c r="C37" s="172"/>
      <c r="D37" s="172"/>
      <c r="E37" s="172"/>
      <c r="F37" s="173"/>
      <c r="G37" s="174"/>
      <c r="H37" s="142"/>
      <c r="I37" s="142"/>
      <c r="J37" s="143"/>
      <c r="K37" s="259" t="s">
        <v>214</v>
      </c>
      <c r="L37" s="165" t="s">
        <v>376</v>
      </c>
      <c r="M37" s="165" t="s">
        <v>377</v>
      </c>
      <c r="N37" s="262" t="s">
        <v>426</v>
      </c>
    </row>
    <row r="38" spans="3:14" s="6" customFormat="1" ht="332.1" customHeight="1">
      <c r="C38" s="172"/>
      <c r="D38" s="172"/>
      <c r="E38" s="172"/>
      <c r="F38" s="173"/>
      <c r="G38" s="174"/>
      <c r="H38" s="142"/>
      <c r="I38" s="142"/>
      <c r="J38" s="143"/>
      <c r="K38" s="259" t="s">
        <v>212</v>
      </c>
      <c r="L38" s="165" t="s">
        <v>379</v>
      </c>
      <c r="M38" s="165" t="s">
        <v>380</v>
      </c>
      <c r="N38" s="165" t="s">
        <v>381</v>
      </c>
    </row>
    <row r="39" spans="3:14" s="6" customFormat="1" ht="89.85" customHeight="1">
      <c r="C39" s="172"/>
      <c r="D39" s="172"/>
      <c r="E39" s="172"/>
      <c r="F39" s="173"/>
      <c r="G39" s="174"/>
      <c r="H39" s="142"/>
      <c r="I39" s="142"/>
      <c r="J39" s="143"/>
      <c r="K39" s="259" t="s">
        <v>215</v>
      </c>
      <c r="L39" s="165" t="s">
        <v>382</v>
      </c>
      <c r="M39" s="165" t="s">
        <v>383</v>
      </c>
      <c r="N39" s="165" t="s">
        <v>384</v>
      </c>
    </row>
    <row r="40" spans="3:14" s="6" customFormat="1" ht="117.6" customHeight="1">
      <c r="C40" s="172"/>
      <c r="D40" s="172"/>
      <c r="E40" s="172"/>
      <c r="F40" s="173"/>
      <c r="G40" s="174"/>
      <c r="H40" s="142"/>
      <c r="I40" s="142"/>
      <c r="J40" s="143"/>
      <c r="K40" s="259" t="s">
        <v>216</v>
      </c>
      <c r="L40" s="165" t="s">
        <v>385</v>
      </c>
      <c r="M40" s="165" t="s">
        <v>386</v>
      </c>
      <c r="N40" s="165" t="s">
        <v>387</v>
      </c>
    </row>
    <row r="41" spans="3:14" s="6" customFormat="1" ht="121.2" customHeight="1">
      <c r="C41" s="172"/>
      <c r="D41" s="172"/>
      <c r="E41" s="172"/>
      <c r="F41" s="173"/>
      <c r="G41" s="174"/>
      <c r="H41" s="142"/>
      <c r="I41" s="142"/>
      <c r="J41" s="143"/>
      <c r="K41" s="259" t="s">
        <v>217</v>
      </c>
      <c r="L41" s="165" t="s">
        <v>388</v>
      </c>
      <c r="M41" s="165" t="s">
        <v>389</v>
      </c>
      <c r="N41" s="165" t="s">
        <v>390</v>
      </c>
    </row>
    <row r="42" spans="3:14" s="6" customFormat="1" ht="89.85" customHeight="1">
      <c r="C42" s="172"/>
      <c r="D42" s="172"/>
      <c r="E42" s="172"/>
      <c r="F42" s="173"/>
      <c r="G42" s="174"/>
      <c r="H42" s="142"/>
      <c r="I42" s="142"/>
      <c r="J42" s="143"/>
      <c r="K42" s="259" t="s">
        <v>218</v>
      </c>
      <c r="L42" s="165" t="s">
        <v>179</v>
      </c>
      <c r="M42" s="262" t="s">
        <v>426</v>
      </c>
      <c r="N42" s="262" t="s">
        <v>426</v>
      </c>
    </row>
    <row r="43" spans="3:14" s="6" customFormat="1" ht="89.85" customHeight="1">
      <c r="C43" s="172"/>
      <c r="D43" s="172"/>
      <c r="E43" s="172"/>
      <c r="F43" s="173"/>
      <c r="G43" s="174"/>
      <c r="H43" s="142"/>
      <c r="I43" s="142"/>
      <c r="J43" s="143"/>
      <c r="K43" s="259" t="s">
        <v>219</v>
      </c>
      <c r="L43" s="165" t="s">
        <v>392</v>
      </c>
      <c r="M43" s="165" t="s">
        <v>393</v>
      </c>
      <c r="N43" s="165" t="s">
        <v>394</v>
      </c>
    </row>
    <row r="44" spans="3:14" s="6" customFormat="1" ht="89.85" customHeight="1">
      <c r="C44" s="172"/>
      <c r="D44" s="172"/>
      <c r="E44" s="172"/>
      <c r="F44" s="173"/>
      <c r="G44" s="174"/>
      <c r="H44" s="142"/>
      <c r="I44" s="142"/>
      <c r="J44" s="143"/>
      <c r="K44" s="259" t="s">
        <v>220</v>
      </c>
      <c r="L44" s="165" t="s">
        <v>396</v>
      </c>
      <c r="M44" s="165" t="s">
        <v>397</v>
      </c>
      <c r="N44" s="165" t="s">
        <v>398</v>
      </c>
    </row>
    <row r="45" spans="3:14" s="6" customFormat="1" ht="89.85" customHeight="1">
      <c r="C45" s="172"/>
      <c r="D45" s="172"/>
      <c r="E45" s="172"/>
      <c r="F45" s="173"/>
      <c r="G45" s="174"/>
      <c r="H45" s="142"/>
      <c r="I45" s="142"/>
      <c r="J45" s="143"/>
      <c r="K45" s="259" t="s">
        <v>220</v>
      </c>
      <c r="L45" s="260" t="s">
        <v>417</v>
      </c>
      <c r="M45" s="260" t="s">
        <v>397</v>
      </c>
      <c r="N45" s="260" t="s">
        <v>418</v>
      </c>
    </row>
    <row r="46" spans="3:14" ht="102" customHeight="1"/>
  </sheetData>
  <sheetProtection formatCells="0" formatRows="0" insertRows="0" deleteRows="0"/>
  <dataConsolidate/>
  <mergeCells count="19">
    <mergeCell ref="D9:I9"/>
    <mergeCell ref="D3:I3"/>
    <mergeCell ref="D4:I4"/>
    <mergeCell ref="D5:I5"/>
    <mergeCell ref="D6:I6"/>
    <mergeCell ref="D7:I7"/>
    <mergeCell ref="D8:I8"/>
    <mergeCell ref="D21:I21"/>
    <mergeCell ref="D10:I10"/>
    <mergeCell ref="D11:I11"/>
    <mergeCell ref="D12:I12"/>
    <mergeCell ref="D13:I13"/>
    <mergeCell ref="D14:I14"/>
    <mergeCell ref="D15:I15"/>
    <mergeCell ref="D16:I16"/>
    <mergeCell ref="D17:I17"/>
    <mergeCell ref="D18:I18"/>
    <mergeCell ref="D19:I19"/>
    <mergeCell ref="D20:I20"/>
  </mergeCells>
  <phoneticPr fontId="2"/>
  <conditionalFormatting sqref="C21:C22">
    <cfRule type="colorScale" priority="3">
      <colorScale>
        <cfvo type="min"/>
        <cfvo type="percentile" val="50"/>
        <cfvo type="max"/>
        <color rgb="FFF8696B"/>
        <color rgb="FFFCFCFF"/>
        <color rgb="FF63BE7B"/>
      </colorScale>
    </cfRule>
  </conditionalFormatting>
  <conditionalFormatting sqref="J25:J45">
    <cfRule type="expression" dxfId="0" priority="1">
      <formula>AND($J25&gt;30%,$J25&lt;&gt;"")</formula>
    </cfRule>
  </conditionalFormatting>
  <conditionalFormatting sqref="K9:K12 K3:N3 K4:K6 K17:K22">
    <cfRule type="colorScale" priority="4">
      <colorScale>
        <cfvo type="min"/>
        <cfvo type="percentile" val="50"/>
        <cfvo type="max"/>
        <color rgb="FFF8696B"/>
        <color rgb="FFFCFCFF"/>
        <color rgb="FF63BE7B"/>
      </colorScale>
    </cfRule>
  </conditionalFormatting>
  <conditionalFormatting sqref="K16">
    <cfRule type="colorScale" priority="2">
      <colorScale>
        <cfvo type="min"/>
        <cfvo type="percentile" val="50"/>
        <cfvo type="max"/>
        <color rgb="FFF8696B"/>
        <color rgb="FFFCFCFF"/>
        <color rgb="FF63BE7B"/>
      </colorScale>
    </cfRule>
  </conditionalFormatting>
  <dataValidations count="2">
    <dataValidation type="list" allowBlank="1" showInputMessage="1" showErrorMessage="1" sqref="K25:K45" xr:uid="{CEDF5929-186D-46B8-B1EA-4B5359F15061}">
      <formula1>"1,2,3,3イ（熟成肉）,3イ（精米）,3ロ（企画立案）,4,5,6,7,7の2（宿泊）,7の3イ（宿泊 五万以下）,7の3ロ（宿泊 該当地域）,7の4（電気）,8イ,8ロ,8ハ,9,99,セット"</formula1>
    </dataValidation>
    <dataValidation type="whole" errorStyle="information" operator="greaterThanOrEqual" allowBlank="1" showInputMessage="1" showErrorMessage="1" errorTitle="確認" error="数字以外の入力は出来ません" sqref="H25:I45" xr:uid="{17201F78-A3C1-4BC4-98FE-C883C092DDFA}">
      <formula1>1</formula1>
    </dataValidation>
  </dataValidations>
  <printOptions horizontalCentered="1"/>
  <pageMargins left="0" right="0" top="0" bottom="0" header="0" footer="0"/>
  <pageSetup paperSize="9" scale="1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BF132-2CF3-4DD2-85B2-46BE23275C4A}">
  <dimension ref="C2:C25"/>
  <sheetViews>
    <sheetView workbookViewId="0">
      <selection activeCell="C26" sqref="C26"/>
    </sheetView>
  </sheetViews>
  <sheetFormatPr defaultRowHeight="18"/>
  <cols>
    <col min="3" max="3" width="16.8984375" customWidth="1"/>
  </cols>
  <sheetData>
    <row r="2" spans="3:3">
      <c r="C2" t="s">
        <v>202</v>
      </c>
    </row>
    <row r="3" spans="3:3">
      <c r="C3" t="s">
        <v>203</v>
      </c>
    </row>
    <row r="4" spans="3:3">
      <c r="C4" t="s">
        <v>204</v>
      </c>
    </row>
    <row r="5" spans="3:3">
      <c r="C5" t="s">
        <v>205</v>
      </c>
    </row>
    <row r="6" spans="3:3">
      <c r="C6" t="s">
        <v>206</v>
      </c>
    </row>
    <row r="7" spans="3:3">
      <c r="C7" t="s">
        <v>207</v>
      </c>
    </row>
    <row r="8" spans="3:3">
      <c r="C8" t="s">
        <v>208</v>
      </c>
    </row>
    <row r="9" spans="3:3">
      <c r="C9" t="s">
        <v>209</v>
      </c>
    </row>
    <row r="10" spans="3:3">
      <c r="C10" t="s">
        <v>210</v>
      </c>
    </row>
    <row r="11" spans="3:3">
      <c r="C11" t="s">
        <v>211</v>
      </c>
    </row>
    <row r="12" spans="3:3">
      <c r="C12" t="s">
        <v>211</v>
      </c>
    </row>
    <row r="13" spans="3:3">
      <c r="C13" t="s">
        <v>211</v>
      </c>
    </row>
    <row r="14" spans="3:3">
      <c r="C14" t="s">
        <v>211</v>
      </c>
    </row>
    <row r="15" spans="3:3">
      <c r="C15" t="s">
        <v>212</v>
      </c>
    </row>
    <row r="16" spans="3:3">
      <c r="C16" t="s">
        <v>213</v>
      </c>
    </row>
    <row r="17" spans="3:3">
      <c r="C17" t="s">
        <v>214</v>
      </c>
    </row>
    <row r="18" spans="3:3">
      <c r="C18" t="s">
        <v>212</v>
      </c>
    </row>
    <row r="19" spans="3:3">
      <c r="C19" t="s">
        <v>215</v>
      </c>
    </row>
    <row r="20" spans="3:3">
      <c r="C20" t="s">
        <v>216</v>
      </c>
    </row>
    <row r="21" spans="3:3">
      <c r="C21" t="s">
        <v>217</v>
      </c>
    </row>
    <row r="22" spans="3:3">
      <c r="C22" t="s">
        <v>218</v>
      </c>
    </row>
    <row r="23" spans="3:3">
      <c r="C23" t="s">
        <v>219</v>
      </c>
    </row>
    <row r="24" spans="3:3">
      <c r="C24" t="s">
        <v>220</v>
      </c>
    </row>
    <row r="25" spans="3:3">
      <c r="C25" t="s">
        <v>220</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【親】セット用返礼品等概要書</vt:lpstr>
      <vt:lpstr>【子】セット用返礼品等概要書①</vt:lpstr>
      <vt:lpstr>【子】セット用返礼品等概要書②</vt:lpstr>
      <vt:lpstr>【子】セット用返礼品等概要書③</vt:lpstr>
      <vt:lpstr>【検索用】地場産品類型</vt:lpstr>
      <vt:lpstr>【一覧】地場産品類型</vt:lpstr>
      <vt:lpstr>Sheet1</vt:lpstr>
      <vt:lpstr>【一覧】地場産品類型!Print_Area</vt:lpstr>
      <vt:lpstr>【検索用】地場産品類型!Print_Area</vt:lpstr>
      <vt:lpstr>【子】セット用返礼品等概要書①!Print_Area</vt:lpstr>
      <vt:lpstr>【子】セット用返礼品等概要書②!Print_Area</vt:lpstr>
      <vt:lpstr>【子】セット用返礼品等概要書③!Print_Area</vt:lpstr>
      <vt:lpstr>【親】セット用返礼品等概要書!Print_Area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古宇田 昌伸</dc:creator>
  <cp:lastModifiedBy>古宇田 昌伸</cp:lastModifiedBy>
  <cp:lastPrinted>2026-05-01T09:07:51Z</cp:lastPrinted>
  <dcterms:created xsi:type="dcterms:W3CDTF">2023-04-06T07:31:12Z</dcterms:created>
  <dcterms:modified xsi:type="dcterms:W3CDTF">2026-10-02T06:09:54Z</dcterms:modified>
</cp:coreProperties>
</file>